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725" yWindow="-15" windowWidth="13320" windowHeight="9270" firstSheet="2" activeTab="3"/>
  </bookViews>
  <sheets>
    <sheet name="114.1葷食" sheetId="3" state="hidden" r:id="rId1"/>
    <sheet name="114.1素食" sheetId="4" state="hidden" r:id="rId2"/>
    <sheet name="校審-葷" sheetId="5" r:id="rId3"/>
    <sheet name="校審-素" sheetId="6" r:id="rId4"/>
  </sheets>
  <definedNames>
    <definedName name="_xlnm.Print_Area" localSheetId="1">'114.1素食'!$B$1:$Q$35</definedName>
    <definedName name="_xlnm.Print_Area" localSheetId="0">'114.1葷食'!$B$1:$O$37</definedName>
    <definedName name="_xlnm.Print_Area" localSheetId="3">'校審-素'!$B$1:$Q$35</definedName>
    <definedName name="_xlnm.Print_Area" localSheetId="2">'校審-葷'!$B$1:$O$37</definedName>
  </definedNames>
  <calcPr calcId="125725"/>
</workbook>
</file>

<file path=xl/calcChain.xml><?xml version="1.0" encoding="utf-8"?>
<calcChain xmlns="http://schemas.openxmlformats.org/spreadsheetml/2006/main">
  <c r="J35" i="6"/>
  <c r="Q29"/>
  <c r="C29"/>
  <c r="Q27"/>
  <c r="C27"/>
  <c r="Q25"/>
  <c r="C25"/>
  <c r="Q23"/>
  <c r="C23"/>
  <c r="Q21"/>
  <c r="C21"/>
  <c r="Q19"/>
  <c r="C19"/>
  <c r="Q17"/>
  <c r="C17"/>
  <c r="Q15"/>
  <c r="C15"/>
  <c r="Q13"/>
  <c r="C13"/>
  <c r="Q11"/>
  <c r="C11"/>
  <c r="Q9"/>
  <c r="C9"/>
  <c r="Q7"/>
  <c r="C7"/>
  <c r="Q5"/>
  <c r="C5"/>
  <c r="J37" i="5"/>
  <c r="O31"/>
  <c r="B31"/>
  <c r="O29"/>
  <c r="C29"/>
  <c r="O27"/>
  <c r="C27"/>
  <c r="O25"/>
  <c r="C25"/>
  <c r="O23"/>
  <c r="C23"/>
  <c r="O21"/>
  <c r="C21"/>
  <c r="O19"/>
  <c r="C19"/>
  <c r="O17"/>
  <c r="C17"/>
  <c r="O15"/>
  <c r="C15"/>
  <c r="O13"/>
  <c r="C13"/>
  <c r="O11"/>
  <c r="C11"/>
  <c r="O9"/>
  <c r="C9"/>
  <c r="O7"/>
  <c r="C7"/>
  <c r="O5"/>
  <c r="C5"/>
  <c r="J35" i="4"/>
  <c r="Q29"/>
  <c r="C29"/>
  <c r="Q27"/>
  <c r="C27"/>
  <c r="Q25"/>
  <c r="C25"/>
  <c r="Q23"/>
  <c r="C23"/>
  <c r="Q21"/>
  <c r="C21"/>
  <c r="Q19"/>
  <c r="C19"/>
  <c r="Q17"/>
  <c r="C17"/>
  <c r="Q15"/>
  <c r="C15"/>
  <c r="Q13"/>
  <c r="C13"/>
  <c r="Q11"/>
  <c r="C11"/>
  <c r="Q9"/>
  <c r="C9"/>
  <c r="Q7"/>
  <c r="C7"/>
  <c r="Q5"/>
  <c r="C5"/>
  <c r="J37" i="3"/>
  <c r="O31"/>
  <c r="B31"/>
  <c r="O29"/>
  <c r="C29"/>
  <c r="O27"/>
  <c r="C27"/>
  <c r="O25"/>
  <c r="C25"/>
  <c r="O23"/>
  <c r="C23"/>
  <c r="O21"/>
  <c r="C21"/>
  <c r="O19"/>
  <c r="C19"/>
  <c r="O17"/>
  <c r="C17"/>
  <c r="O15"/>
  <c r="C15"/>
  <c r="O13"/>
  <c r="C13"/>
  <c r="O11"/>
  <c r="C11"/>
  <c r="O9"/>
  <c r="C9"/>
  <c r="O7"/>
  <c r="C7"/>
  <c r="O5"/>
  <c r="C5"/>
</calcChain>
</file>

<file path=xl/sharedStrings.xml><?xml version="1.0" encoding="utf-8"?>
<sst xmlns="http://schemas.openxmlformats.org/spreadsheetml/2006/main" count="728" uniqueCount="315">
  <si>
    <t>114年1月菜單</t>
    <phoneticPr fontId="3" type="noConversion"/>
  </si>
  <si>
    <t>日期</t>
    <phoneticPr fontId="3" type="noConversion"/>
  </si>
  <si>
    <t>主食</t>
    <phoneticPr fontId="3" type="noConversion"/>
  </si>
  <si>
    <t>美味副菜</t>
    <phoneticPr fontId="3" type="noConversion"/>
  </si>
  <si>
    <t>蔬菜</t>
    <phoneticPr fontId="3" type="noConversion"/>
  </si>
  <si>
    <t>附餐</t>
    <phoneticPr fontId="3" type="noConversion"/>
  </si>
  <si>
    <t>豆魚蛋肉</t>
    <phoneticPr fontId="3" type="noConversion"/>
  </si>
  <si>
    <t>蔬菜類</t>
    <phoneticPr fontId="3" type="noConversion"/>
  </si>
  <si>
    <t>熱量</t>
    <phoneticPr fontId="3" type="noConversion"/>
  </si>
  <si>
    <t>履歷蔬菜</t>
  </si>
  <si>
    <t>有機蔬菜</t>
  </si>
  <si>
    <t>❀1/1元旦開國紀念日放假❀</t>
    <phoneticPr fontId="3" type="noConversion"/>
  </si>
  <si>
    <t>金針肉絲湯</t>
  </si>
  <si>
    <t>玉米味噌湯</t>
    <phoneticPr fontId="3" type="noConversion"/>
  </si>
  <si>
    <t>煮：高麗菜Q.杏鮑菇Q.肉片S</t>
  </si>
  <si>
    <t>玉米Q.洋蔥Q.海帶芽.味噌</t>
    <phoneticPr fontId="3" type="noConversion"/>
  </si>
  <si>
    <t>麻婆豆腐</t>
  </si>
  <si>
    <t>沙茶赤肉湯</t>
    <phoneticPr fontId="3" type="noConversion"/>
  </si>
  <si>
    <t>炒：雞丁S.菇Q</t>
  </si>
  <si>
    <t>燒：豆腐.豬絞肉S</t>
  </si>
  <si>
    <t>肉絲S.筍.菇Q.紅蘿蔔Q</t>
    <phoneticPr fontId="3" type="noConversion"/>
  </si>
  <si>
    <t>脆炒竹筍</t>
  </si>
  <si>
    <t>瓜仔雞湯</t>
    <phoneticPr fontId="3" type="noConversion"/>
  </si>
  <si>
    <t>炒：肉柳S.木耳Q.紅蘿蔔Q</t>
  </si>
  <si>
    <t>炒：筍.木耳Q</t>
  </si>
  <si>
    <t>卡滋炸豬排</t>
  </si>
  <si>
    <t>季節蔬菜</t>
  </si>
  <si>
    <t>炸：豬排S</t>
  </si>
  <si>
    <t>煮：高麗菜Q.紅蘿蔔Q.豆皮</t>
  </si>
  <si>
    <t>芹菜豆腐湯</t>
    <phoneticPr fontId="3" type="noConversion"/>
  </si>
  <si>
    <t>炒：雞丁S.油豆腐.彩椒Q</t>
  </si>
  <si>
    <t>炒：大黃瓜Q.金針菇Q紅蘿蔔Q</t>
  </si>
  <si>
    <t>蒜香茄汁魚</t>
  </si>
  <si>
    <t>肉骨茶湯</t>
    <phoneticPr fontId="3" type="noConversion"/>
  </si>
  <si>
    <t>炒：大白菜Q.木耳Q.紅蘿蔔Q.年糕</t>
  </si>
  <si>
    <t>排骨S.白蘿蔔Q.菇Q</t>
    <phoneticPr fontId="3" type="noConversion"/>
  </si>
  <si>
    <t>白米飯</t>
  </si>
  <si>
    <t>珍珠四小丁</t>
  </si>
  <si>
    <t>補氣紅棗雞湯</t>
  </si>
  <si>
    <t>炒：豆干丁.玉米Q.紅蘿蔔Q.涼薯Q</t>
  </si>
  <si>
    <t>冬瓜Q.雞丁S.紅棗</t>
  </si>
  <si>
    <t>薏仁飯</t>
  </si>
  <si>
    <t>魚香炒蛋</t>
  </si>
  <si>
    <t>沙茶炒高麗</t>
  </si>
  <si>
    <t>蘿蔔雞湯</t>
    <phoneticPr fontId="3" type="noConversion"/>
  </si>
  <si>
    <t>白蘿蔔Q.雞丁S</t>
    <phoneticPr fontId="3" type="noConversion"/>
  </si>
  <si>
    <t>四季炒肉</t>
  </si>
  <si>
    <t>燒仙草</t>
    <phoneticPr fontId="3" type="noConversion"/>
  </si>
  <si>
    <t>燒：雞排S.白芝麻</t>
  </si>
  <si>
    <t>炒：敏豆Q.紅蘿蔔Q.肉絲S</t>
  </si>
  <si>
    <t>仙草汁.花豆.芋圓</t>
    <phoneticPr fontId="3" type="noConversion"/>
  </si>
  <si>
    <t>燒：肉丁S.洋蔥Q.彩椒Q</t>
  </si>
  <si>
    <t>炒：佛手瓜Q.木耳Q.枸杞</t>
  </si>
  <si>
    <t>炒：海帶根.芝麻</t>
  </si>
  <si>
    <t>蕎麥飯</t>
  </si>
  <si>
    <t>冬瓜燜肉</t>
  </si>
  <si>
    <t>豆腐味噌湯</t>
  </si>
  <si>
    <t>炒：冬瓜Q.胡蘿蔔Q.絞肉S</t>
  </si>
  <si>
    <t>炒：結頭菜Q.香菇Q.蝦米</t>
  </si>
  <si>
    <t>豆腐.海帶芽.味噌</t>
    <phoneticPr fontId="3" type="noConversion"/>
  </si>
  <si>
    <t>腰果蜜汁豆干</t>
  </si>
  <si>
    <t>玉米蛋花湯</t>
    <phoneticPr fontId="3" type="noConversion"/>
  </si>
  <si>
    <t>滷：黑豆干.腰果片</t>
  </si>
  <si>
    <t>炒：豆薯Q.藜麥.毛豆T</t>
  </si>
  <si>
    <t>玉米Q.蛋Q.紅蘿蔔Q</t>
    <phoneticPr fontId="3" type="noConversion"/>
  </si>
  <si>
    <t>五</t>
    <phoneticPr fontId="3" type="noConversion"/>
  </si>
  <si>
    <t xml:space="preserve">★ 食材一律使用國產生鮮肉品及非基改食材 </t>
    <phoneticPr fontId="3" type="noConversion"/>
  </si>
  <si>
    <t>菜單中(S)表示CAS台灣優良農產品,(Q)表示生產追溯QR code,(T)表示產銷履歷</t>
  </si>
  <si>
    <t>◎本菜單內含「甲殼類、花生、牛奶、蛋類、堅果類、芝麻、含麩質之穀物、大豆類、魚類製品」，不適合其過敏體質者食用，請留意。</t>
  </si>
  <si>
    <t>營養師：沈凱瑄、曾芳瑩、張韻瑩、梁蘊萱</t>
  </si>
  <si>
    <t>❄寒 假 愉 快 ! !❄</t>
    <phoneticPr fontId="3" type="noConversion"/>
  </si>
  <si>
    <t xml:space="preserve">114年1月菜單  </t>
    <phoneticPr fontId="3" type="noConversion"/>
  </si>
  <si>
    <t>小米飯</t>
  </si>
  <si>
    <t>脆爽豆芽菜</t>
  </si>
  <si>
    <t>大瓜封</t>
  </si>
  <si>
    <t>清炒蘿蔔絲</t>
  </si>
  <si>
    <t>椰漿南瓜</t>
  </si>
  <si>
    <t>玉米味噌湯</t>
  </si>
  <si>
    <t>燒：南瓜Q.毛豆S</t>
  </si>
  <si>
    <t>紫米飯</t>
  </si>
  <si>
    <t>蜜芋頭</t>
  </si>
  <si>
    <t>燒：豆腐.毛豆T</t>
  </si>
  <si>
    <t>燒：芋頭Q</t>
  </si>
  <si>
    <t>燕麥飯</t>
  </si>
  <si>
    <t>醬燒紫米糕</t>
  </si>
  <si>
    <t>燒：紫米糕</t>
  </si>
  <si>
    <t>芝麻南瓜餅</t>
  </si>
  <si>
    <t>關東煮</t>
  </si>
  <si>
    <t>川香滷味燙</t>
  </si>
  <si>
    <t>炸：南瓜Q.黑白芝麻</t>
  </si>
  <si>
    <t>煮：白蘿蔔Q.玉米Q.海帶</t>
  </si>
  <si>
    <t>金茸胡瓜</t>
  </si>
  <si>
    <t>塔香海茸</t>
  </si>
  <si>
    <t>炒：海茸.紅蘿蔔Q.九層塔</t>
  </si>
  <si>
    <t>年糕大白菜</t>
  </si>
  <si>
    <t>芝香秋葵</t>
  </si>
  <si>
    <t>肉骨茶湯</t>
  </si>
  <si>
    <t>燒：豆腸.毛豆T</t>
  </si>
  <si>
    <t>燒：秋葵Q.白芝麻</t>
  </si>
  <si>
    <t>豆皮蔬菜捲</t>
  </si>
  <si>
    <t>鮮炒扁蒲</t>
  </si>
  <si>
    <t>蒸：豆皮蔬菜捲</t>
  </si>
  <si>
    <t>山藥白果</t>
  </si>
  <si>
    <t>如意素鍋貼</t>
  </si>
  <si>
    <t>燒：山藥Q.白果</t>
  </si>
  <si>
    <t>炸：素鍋貼</t>
  </si>
  <si>
    <t>清香佛手瓜</t>
  </si>
  <si>
    <t>燒：筍干</t>
  </si>
  <si>
    <t>牛蒡蔬菜餅</t>
  </si>
  <si>
    <t>雙色炒涼薯</t>
  </si>
  <si>
    <t>炸：牛蒡Q.高麗菜Q.芝麻</t>
  </si>
  <si>
    <t>芹香豆干絲</t>
  </si>
  <si>
    <t>炒：白干絲.海帶絲.紅蘿蔔Q.芹Q</t>
  </si>
  <si>
    <t>日式
炒烏龍</t>
    <phoneticPr fontId="3" type="noConversion"/>
  </si>
  <si>
    <t>蜜汁花干</t>
    <phoneticPr fontId="3" type="noConversion"/>
  </si>
  <si>
    <t>豆沙包</t>
    <phoneticPr fontId="3" type="noConversion"/>
  </si>
  <si>
    <t>煮：蘭花干</t>
    <phoneticPr fontId="3" type="noConversion"/>
  </si>
  <si>
    <t>蒸：豆沙包</t>
    <phoneticPr fontId="3" type="noConversion"/>
  </si>
  <si>
    <t>白米飯</t>
    <phoneticPr fontId="3" type="noConversion"/>
  </si>
  <si>
    <t>五味醬豆腐</t>
    <phoneticPr fontId="3" type="noConversion"/>
  </si>
  <si>
    <t>雙色花椰菜</t>
    <phoneticPr fontId="3" type="noConversion"/>
  </si>
  <si>
    <t>醬燒珍珠瓜</t>
    <phoneticPr fontId="3" type="noConversion"/>
  </si>
  <si>
    <t>炒：油豆腐.彩椒Q</t>
    <phoneticPr fontId="3" type="noConversion"/>
  </si>
  <si>
    <t>炒：青花菜Q.白花菜Q</t>
    <phoneticPr fontId="3" type="noConversion"/>
  </si>
  <si>
    <t>燒：珍珠瓜</t>
    <phoneticPr fontId="3" type="noConversion"/>
  </si>
  <si>
    <t>豆腐.芹Q.素香菇丸</t>
    <phoneticPr fontId="3" type="noConversion"/>
  </si>
  <si>
    <t>糙米飯</t>
    <phoneticPr fontId="3" type="noConversion"/>
  </si>
  <si>
    <t>茄汁豆腸</t>
    <phoneticPr fontId="3" type="noConversion"/>
  </si>
  <si>
    <t>小瓜蒟蒻</t>
    <phoneticPr fontId="3" type="noConversion"/>
  </si>
  <si>
    <t>炒菜脯</t>
    <phoneticPr fontId="3" type="noConversion"/>
  </si>
  <si>
    <t>炒：小黃瓜Q.蒟蒻</t>
    <phoneticPr fontId="3" type="noConversion"/>
  </si>
  <si>
    <t>炒：大白菜Q.木耳Q.年糕</t>
    <phoneticPr fontId="3" type="noConversion"/>
  </si>
  <si>
    <t>炒：豆豉.菜脯</t>
    <phoneticPr fontId="3" type="noConversion"/>
  </si>
  <si>
    <t>凍豆腐.白蘿蔔Q.菇Q</t>
    <phoneticPr fontId="3" type="noConversion"/>
  </si>
  <si>
    <t>塔香寬粉</t>
    <phoneticPr fontId="3" type="noConversion"/>
  </si>
  <si>
    <t>客家酸菜</t>
    <phoneticPr fontId="3" type="noConversion"/>
  </si>
  <si>
    <t>補氣冬瓜湯</t>
    <phoneticPr fontId="3" type="noConversion"/>
  </si>
  <si>
    <t>煮：寬冬粉.杏鮑菇Q.九層塔</t>
    <phoneticPr fontId="3" type="noConversion"/>
  </si>
  <si>
    <t>炒：扁蒲Q.乾香菇</t>
    <phoneticPr fontId="3" type="noConversion"/>
  </si>
  <si>
    <t>炒：酸菜</t>
    <phoneticPr fontId="3" type="noConversion"/>
  </si>
  <si>
    <t>冬瓜Q.小薏仁.紅棗</t>
    <phoneticPr fontId="3" type="noConversion"/>
  </si>
  <si>
    <t>豉汁煮豆腐</t>
    <phoneticPr fontId="3" type="noConversion"/>
  </si>
  <si>
    <t>西芹炒菇</t>
    <phoneticPr fontId="3" type="noConversion"/>
  </si>
  <si>
    <t>炒高麗</t>
    <phoneticPr fontId="3" type="noConversion"/>
  </si>
  <si>
    <t>香菇麵輪</t>
    <phoneticPr fontId="3" type="noConversion"/>
  </si>
  <si>
    <t>薑絲木耳</t>
    <phoneticPr fontId="3" type="noConversion"/>
  </si>
  <si>
    <t>蘿蔔湯</t>
    <phoneticPr fontId="3" type="noConversion"/>
  </si>
  <si>
    <t>煮：紅蘿蔔Q.豆腐</t>
    <phoneticPr fontId="3" type="noConversion"/>
  </si>
  <si>
    <t>炒：西芹Q.美白菇Q.鴻喜菇Q</t>
    <phoneticPr fontId="3" type="noConversion"/>
  </si>
  <si>
    <t>炒：高麗菜Q.紅蘿蔔Q</t>
    <phoneticPr fontId="3" type="noConversion"/>
  </si>
  <si>
    <t>滷：乾香菇.麵輪</t>
    <phoneticPr fontId="3" type="noConversion"/>
  </si>
  <si>
    <t>炒：木耳</t>
    <phoneticPr fontId="3" type="noConversion"/>
  </si>
  <si>
    <t>白蘿蔔Q.香菜</t>
    <phoneticPr fontId="3" type="noConversion"/>
  </si>
  <si>
    <t>茄汁炒飯</t>
    <phoneticPr fontId="3" type="noConversion"/>
  </si>
  <si>
    <t>照燒豆皮</t>
    <phoneticPr fontId="3" type="noConversion"/>
  </si>
  <si>
    <t>脆炒敏豆</t>
    <phoneticPr fontId="3" type="noConversion"/>
  </si>
  <si>
    <t>枸杞黃瓜</t>
    <phoneticPr fontId="3" type="noConversion"/>
  </si>
  <si>
    <t>燒：豆皮.白芝麻</t>
    <phoneticPr fontId="3" type="noConversion"/>
  </si>
  <si>
    <t>炒：敏豆Q.紅蘿蔔Q</t>
    <phoneticPr fontId="3" type="noConversion"/>
  </si>
  <si>
    <t>炒：大黃瓜Q.枸杞</t>
    <phoneticPr fontId="3" type="noConversion"/>
  </si>
  <si>
    <t>糖醋凍腐</t>
    <phoneticPr fontId="3" type="noConversion"/>
  </si>
  <si>
    <t>芝麻海帶根</t>
    <phoneticPr fontId="3" type="noConversion"/>
  </si>
  <si>
    <t>塔香素肚</t>
    <phoneticPr fontId="3" type="noConversion"/>
  </si>
  <si>
    <t>枸杞南瓜燒</t>
    <phoneticPr fontId="3" type="noConversion"/>
  </si>
  <si>
    <t>榨菜銀芽湯</t>
    <phoneticPr fontId="3" type="noConversion"/>
  </si>
  <si>
    <t>燒：凍豆腐.毛豆T</t>
    <phoneticPr fontId="3" type="noConversion"/>
  </si>
  <si>
    <t>炒：佛手瓜Q.枸杞</t>
    <phoneticPr fontId="3" type="noConversion"/>
  </si>
  <si>
    <t>炒：素肚.九層塔</t>
    <phoneticPr fontId="3" type="noConversion"/>
  </si>
  <si>
    <t>燒：南瓜Q.枸杞</t>
    <phoneticPr fontId="3" type="noConversion"/>
  </si>
  <si>
    <t>榨菜絲.綠豆芽Q.粉絲</t>
    <phoneticPr fontId="3" type="noConversion"/>
  </si>
  <si>
    <t>紅燒油豆腐</t>
    <phoneticPr fontId="3" type="noConversion"/>
  </si>
  <si>
    <t>冬瓜麵筋</t>
    <phoneticPr fontId="3" type="noConversion"/>
  </si>
  <si>
    <t>香菇結頭菜</t>
    <phoneticPr fontId="3" type="noConversion"/>
  </si>
  <si>
    <t>京醬杏鮑菇</t>
    <phoneticPr fontId="3" type="noConversion"/>
  </si>
  <si>
    <t>麻香筍干</t>
    <phoneticPr fontId="3" type="noConversion"/>
  </si>
  <si>
    <t>燒：油豆腐</t>
    <phoneticPr fontId="3" type="noConversion"/>
  </si>
  <si>
    <t>炒：冬瓜Q.麵筋</t>
    <phoneticPr fontId="3" type="noConversion"/>
  </si>
  <si>
    <t>炒：結頭菜Q.香菇Q.紅蘿蔔Q</t>
    <phoneticPr fontId="3" type="noConversion"/>
  </si>
  <si>
    <t>煮：杏鮑菇Q</t>
    <phoneticPr fontId="3" type="noConversion"/>
  </si>
  <si>
    <t>芋香白菜滷</t>
    <phoneticPr fontId="3" type="noConversion"/>
  </si>
  <si>
    <t>脆綠花椰菜</t>
    <phoneticPr fontId="3" type="noConversion"/>
  </si>
  <si>
    <t>玉米蔬菜湯</t>
    <phoneticPr fontId="3" type="noConversion"/>
  </si>
  <si>
    <t>滷：黑豆干.腰果</t>
    <phoneticPr fontId="3" type="noConversion"/>
  </si>
  <si>
    <t>煮：大白菜Q.芋頭.紅蘿蔔Q</t>
    <phoneticPr fontId="3" type="noConversion"/>
  </si>
  <si>
    <t>炒：青花菜Q</t>
    <phoneticPr fontId="3" type="noConversion"/>
  </si>
  <si>
    <t>玉米Q.紅蘿蔔Q.高麗菜Q</t>
    <phoneticPr fontId="3" type="noConversion"/>
  </si>
  <si>
    <t>桂香紅豆湯</t>
  </si>
  <si>
    <t>桂圓.紅豆T</t>
  </si>
  <si>
    <t>燒仙草</t>
  </si>
  <si>
    <t>仙草汁.花豆.芋圓</t>
  </si>
  <si>
    <t>榨菜絲.肉絲S.粉絲.紅蘿蔔Q</t>
    <phoneticPr fontId="3" type="noConversion"/>
  </si>
  <si>
    <t>福豐國中</t>
    <phoneticPr fontId="3" type="noConversion"/>
  </si>
  <si>
    <t>福豐國中(素食)</t>
    <phoneticPr fontId="3" type="noConversion"/>
  </si>
  <si>
    <t>豆奶</t>
    <phoneticPr fontId="3" type="noConversion"/>
  </si>
  <si>
    <t>☆ 回饋豆奶：1/17(五)</t>
    <phoneticPr fontId="3" type="noConversion"/>
  </si>
  <si>
    <r>
      <t xml:space="preserve">蕎麥飯
</t>
    </r>
    <r>
      <rPr>
        <b/>
        <sz val="10"/>
        <rFont val="微軟正黑體"/>
        <family val="2"/>
        <charset val="136"/>
      </rPr>
      <t>(蔬食日)</t>
    </r>
    <phoneticPr fontId="3" type="noConversion"/>
  </si>
  <si>
    <t>炒：白蘿蔔Q.紅蘿蔔Q.肉絲S</t>
  </si>
  <si>
    <t>奶香洋芋</t>
  </si>
  <si>
    <t>煮：馬鈴薯Q.洋蔥Q.毛豆T.奶粉</t>
  </si>
  <si>
    <t>炒：筍.木耳Q.肉絲S.紅蘿蔔Q</t>
  </si>
  <si>
    <t>炒：大瓜Q.金針菇Q紅蘿蔔Q.肉片S</t>
  </si>
  <si>
    <t>塔香豬肉寬粉</t>
  </si>
  <si>
    <t>煮：寬冬粉.絞肉S.九層塔</t>
  </si>
  <si>
    <t>炒：洋蔥Q.蛋Q.絞肉S</t>
  </si>
  <si>
    <t>炒：高麗菜Q.木耳Q.紅蘿蔔Q</t>
  </si>
  <si>
    <t>蒜味海帶根</t>
  </si>
  <si>
    <t>炒：海帶根.肉絲S.芝麻</t>
  </si>
  <si>
    <t>蝦香結頭菜</t>
  </si>
  <si>
    <r>
      <t>沅益食品</t>
    </r>
    <r>
      <rPr>
        <sz val="20"/>
        <color rgb="FF000066"/>
        <rFont val="華康娃娃體W7"/>
        <family val="5"/>
        <charset val="136"/>
      </rPr>
      <t>美味午餐</t>
    </r>
    <phoneticPr fontId="3" type="noConversion"/>
  </si>
  <si>
    <t>星期</t>
    <phoneticPr fontId="3" type="noConversion"/>
  </si>
  <si>
    <t>主菜</t>
    <phoneticPr fontId="3" type="noConversion"/>
  </si>
  <si>
    <t>湯品</t>
    <phoneticPr fontId="3" type="noConversion"/>
  </si>
  <si>
    <t>全榖雜糧</t>
    <phoneticPr fontId="3" type="noConversion"/>
  </si>
  <si>
    <t>油脂類</t>
    <phoneticPr fontId="3" type="noConversion"/>
  </si>
  <si>
    <t>小米飯</t>
    <phoneticPr fontId="3" type="noConversion"/>
  </si>
  <si>
    <t>黃金玉米蛋</t>
  </si>
  <si>
    <t>炒：玉米Q.洋蔥Q.蛋Q</t>
  </si>
  <si>
    <t>炒：綠豆芽Q.紅蘿蔔Q.韭菜Q</t>
  </si>
  <si>
    <t>乾金針.金針菇Q.肉絲S</t>
    <phoneticPr fontId="3" type="noConversion"/>
  </si>
  <si>
    <t>綜合壽喜燒</t>
  </si>
  <si>
    <t>紫米飯</t>
    <phoneticPr fontId="3" type="noConversion"/>
  </si>
  <si>
    <t>三杯雞</t>
  </si>
  <si>
    <t>燕麥飯</t>
    <phoneticPr fontId="3" type="noConversion"/>
  </si>
  <si>
    <t>魚香肉柳</t>
  </si>
  <si>
    <t>醬瓜.冬瓜Q.乾香菇.雞丁S</t>
    <phoneticPr fontId="3" type="noConversion"/>
  </si>
  <si>
    <t>川味抄手</t>
  </si>
  <si>
    <t>紅豆牛奶</t>
  </si>
  <si>
    <t>蒸：水餃S.豆芽菜Q</t>
    <phoneticPr fontId="3" type="noConversion"/>
  </si>
  <si>
    <t>紅豆T.奶粉</t>
  </si>
  <si>
    <t>五味拌炒雞丁</t>
  </si>
  <si>
    <t>豆腐.芹Q.蛋Q</t>
    <phoneticPr fontId="3" type="noConversion"/>
  </si>
  <si>
    <t>綜合鹹酥雞</t>
  </si>
  <si>
    <t>炸：雞肉S.蘿蔔糕</t>
  </si>
  <si>
    <t>豉汁煮魚丁</t>
  </si>
  <si>
    <t>茄汁
蛋炒飯</t>
    <phoneticPr fontId="3" type="noConversion"/>
  </si>
  <si>
    <t>照燒腿排</t>
  </si>
  <si>
    <t>椒鹽地瓜條</t>
    <phoneticPr fontId="3" type="noConversion"/>
  </si>
  <si>
    <t>炸：地瓜Q</t>
    <phoneticPr fontId="3" type="noConversion"/>
  </si>
  <si>
    <t>糖醋肉丁</t>
  </si>
  <si>
    <t>榨菜肉絲湯</t>
    <phoneticPr fontId="3" type="noConversion"/>
  </si>
  <si>
    <t>麥片飯</t>
    <phoneticPr fontId="3" type="noConversion"/>
  </si>
  <si>
    <t>藥燉素羊肉</t>
    <phoneticPr fontId="3" type="noConversion"/>
  </si>
  <si>
    <t>玉米干丁</t>
    <phoneticPr fontId="3" type="noConversion"/>
  </si>
  <si>
    <t>紅燒烤麩</t>
    <phoneticPr fontId="3" type="noConversion"/>
  </si>
  <si>
    <t>金針菇菇湯</t>
    <phoneticPr fontId="3" type="noConversion"/>
  </si>
  <si>
    <t>炒：玉米Q.毛豆T.豆干</t>
    <phoneticPr fontId="3" type="noConversion"/>
  </si>
  <si>
    <t>炒：綠豆芽Q.紅蘿蔔Q.木耳Q</t>
    <phoneticPr fontId="3" type="noConversion"/>
  </si>
  <si>
    <t>蒸：大黃瓜Q.豆腐.紅蘿蔔Q</t>
    <phoneticPr fontId="3" type="noConversion"/>
  </si>
  <si>
    <t>乾金針.金針菇Q</t>
    <phoneticPr fontId="3" type="noConversion"/>
  </si>
  <si>
    <t>樹子青椒</t>
    <phoneticPr fontId="3" type="noConversion"/>
  </si>
  <si>
    <t>玉米Q.海帶芽.味噌</t>
    <phoneticPr fontId="3" type="noConversion"/>
  </si>
  <si>
    <t>三杯豆包</t>
    <phoneticPr fontId="3" type="noConversion"/>
  </si>
  <si>
    <t>沙茶豆皮湯</t>
    <phoneticPr fontId="3" type="noConversion"/>
  </si>
  <si>
    <t>炒：豆包.菇Q</t>
    <phoneticPr fontId="3" type="noConversion"/>
  </si>
  <si>
    <t>炒：白蘿蔔Q.紅蘿蔔Q.芹Q</t>
    <phoneticPr fontId="3" type="noConversion"/>
  </si>
  <si>
    <t>燒：結頭菜Q.紅蘿蔔Q</t>
    <phoneticPr fontId="3" type="noConversion"/>
  </si>
  <si>
    <t>筍.菇Q.紅蘿蔔Q.油豆腐</t>
    <phoneticPr fontId="3" type="noConversion"/>
  </si>
  <si>
    <t>芝香大溪豆干</t>
    <phoneticPr fontId="3" type="noConversion"/>
  </si>
  <si>
    <t>黑胡椒洋芋</t>
    <phoneticPr fontId="3" type="noConversion"/>
  </si>
  <si>
    <t>魚香茄子</t>
    <phoneticPr fontId="3" type="noConversion"/>
  </si>
  <si>
    <t>瓜仔湯</t>
    <phoneticPr fontId="3" type="noConversion"/>
  </si>
  <si>
    <t>滷：黑豆干.白芝麻</t>
    <phoneticPr fontId="3" type="noConversion"/>
  </si>
  <si>
    <t>煮：馬鈴薯Q.紅蘿蔔Q</t>
    <phoneticPr fontId="3" type="noConversion"/>
  </si>
  <si>
    <t>炒：茄子Q.菇Q</t>
    <phoneticPr fontId="3" type="noConversion"/>
  </si>
  <si>
    <t>醬瓜.冬瓜Q.乾香菇.麵丸</t>
    <phoneticPr fontId="3" type="noConversion"/>
  </si>
  <si>
    <t>◎本菜單內含「花生、牛奶、蛋類、堅果類、芝麻、含麩質之穀物、大豆類、魚類製品」，不適合其過敏體質者食用，請留意。</t>
    <phoneticPr fontId="3" type="noConversion"/>
  </si>
  <si>
    <t>營養師：沈凱瑄、曾芳瑩、張韻瑩、梁蘊萱</t>
    <phoneticPr fontId="3" type="noConversion"/>
  </si>
  <si>
    <t>☃︎寒 假 愉 快 ! ! ☃</t>
    <phoneticPr fontId="3" type="noConversion"/>
  </si>
  <si>
    <t>酥炸翅腿X2</t>
    <phoneticPr fontId="3" type="noConversion"/>
  </si>
  <si>
    <t xml:space="preserve">炸：翅小腿S </t>
    <phoneticPr fontId="3" type="noConversion"/>
  </si>
  <si>
    <r>
      <t>燒：</t>
    </r>
    <r>
      <rPr>
        <sz val="6"/>
        <color rgb="FF00B0F0"/>
        <rFont val="微軟正黑體"/>
        <family val="2"/>
        <charset val="136"/>
      </rPr>
      <t>旗魚Q</t>
    </r>
    <r>
      <rPr>
        <sz val="6"/>
        <color theme="1"/>
        <rFont val="微軟正黑體"/>
        <family val="2"/>
        <charset val="136"/>
      </rPr>
      <t>.洋蔥Q</t>
    </r>
    <phoneticPr fontId="3" type="noConversion"/>
  </si>
  <si>
    <r>
      <t>煮：</t>
    </r>
    <r>
      <rPr>
        <sz val="6"/>
        <color rgb="FF00B0F0"/>
        <rFont val="微軟正黑體"/>
        <family val="2"/>
        <charset val="136"/>
      </rPr>
      <t>鯰魚Q</t>
    </r>
    <r>
      <rPr>
        <sz val="6"/>
        <color theme="1"/>
        <rFont val="微軟正黑體"/>
        <family val="2"/>
        <charset val="136"/>
      </rPr>
      <t>.紅蘿蔔Q.豆腐</t>
    </r>
    <phoneticPr fontId="3" type="noConversion"/>
  </si>
  <si>
    <t>供餐年級：七年級</t>
    <phoneticPr fontId="3" type="noConversion"/>
  </si>
  <si>
    <t>供餐年級:七年級</t>
    <phoneticPr fontId="3" type="noConversion"/>
  </si>
  <si>
    <t>黑胡椒燒魚</t>
    <phoneticPr fontId="3" type="noConversion"/>
  </si>
  <si>
    <t>義式香草雞</t>
  </si>
  <si>
    <t>燒：雞排S</t>
  </si>
  <si>
    <t>綜合壽喜燒</t>
    <phoneticPr fontId="3" type="noConversion"/>
  </si>
  <si>
    <t>煮：高麗菜Q.杏鮑菇Q.油豆腐</t>
    <phoneticPr fontId="3" type="noConversion"/>
  </si>
  <si>
    <t>燒：烤麩.毛豆Q</t>
    <phoneticPr fontId="3" type="noConversion"/>
  </si>
  <si>
    <t>炒：青椒Q</t>
    <phoneticPr fontId="3" type="noConversion"/>
  </si>
  <si>
    <t>薑絲地瓜葉</t>
    <phoneticPr fontId="3" type="noConversion"/>
  </si>
  <si>
    <t>炒：地瓜葉T</t>
    <phoneticPr fontId="3" type="noConversion"/>
  </si>
  <si>
    <t>燉：素羊肉.白蘿蔔Q.枸杞</t>
    <phoneticPr fontId="3" type="noConversion"/>
  </si>
  <si>
    <t>清炒大頭菜</t>
    <phoneticPr fontId="3" type="noConversion"/>
  </si>
  <si>
    <r>
      <t>燒：</t>
    </r>
    <r>
      <rPr>
        <sz val="6"/>
        <color theme="9" tint="-0.249977111117893"/>
        <rFont val="微軟正黑體"/>
        <family val="2"/>
        <charset val="136"/>
      </rPr>
      <t>水鯊Q</t>
    </r>
    <r>
      <rPr>
        <sz val="6"/>
        <color rgb="FF00B0F0"/>
        <rFont val="微軟正黑體"/>
        <family val="2"/>
        <charset val="136"/>
      </rPr>
      <t>.</t>
    </r>
    <r>
      <rPr>
        <sz val="6"/>
        <rFont val="微軟正黑體"/>
        <family val="2"/>
        <charset val="136"/>
      </rPr>
      <t>洋芋Q.洋蔥Q</t>
    </r>
    <phoneticPr fontId="3" type="noConversion"/>
  </si>
  <si>
    <t>鐵板燒肉片</t>
    <phoneticPr fontId="3" type="noConversion"/>
  </si>
  <si>
    <t>炒：肉片S.洋蔥Q.鴻喜菇Q</t>
    <phoneticPr fontId="3" type="noConversion"/>
  </si>
  <si>
    <t>紅燒油豆腐</t>
  </si>
  <si>
    <t>燒：油豆腐.南瓜子</t>
    <phoneticPr fontId="3" type="noConversion"/>
  </si>
  <si>
    <t>番茄滑蛋</t>
    <phoneticPr fontId="3" type="noConversion"/>
  </si>
  <si>
    <t>炒：番茄Q.蛋Q</t>
    <phoneticPr fontId="3" type="noConversion"/>
  </si>
  <si>
    <t>燒：水鯊Q.洋芋Q.洋蔥Q</t>
    <phoneticPr fontId="3" type="noConversion"/>
  </si>
  <si>
    <t>乾金針.金針菇Q.肉絲S</t>
    <phoneticPr fontId="3" type="noConversion"/>
  </si>
  <si>
    <t>白米飯</t>
    <phoneticPr fontId="3" type="noConversion"/>
  </si>
  <si>
    <t>玉米Q.洋蔥Q.海帶芽.味噌</t>
    <phoneticPr fontId="3" type="noConversion"/>
  </si>
  <si>
    <t>紫米飯</t>
    <phoneticPr fontId="3" type="noConversion"/>
  </si>
  <si>
    <t>沙茶赤肉湯</t>
    <phoneticPr fontId="3" type="noConversion"/>
  </si>
  <si>
    <t>瓜仔雞湯</t>
    <phoneticPr fontId="3" type="noConversion"/>
  </si>
  <si>
    <t>日式
炒烏龍</t>
    <phoneticPr fontId="3" type="noConversion"/>
  </si>
  <si>
    <t>芹菜豆腐湯</t>
    <phoneticPr fontId="3" type="noConversion"/>
  </si>
  <si>
    <t>炒：番茄Q.蛋Q</t>
    <phoneticPr fontId="3" type="noConversion"/>
  </si>
  <si>
    <t>肉骨茶湯</t>
    <phoneticPr fontId="3" type="noConversion"/>
  </si>
  <si>
    <t>燒：旗魚Q.洋蔥Q</t>
    <phoneticPr fontId="3" type="noConversion"/>
  </si>
  <si>
    <t>排骨S.白蘿蔔Q.菇Q</t>
    <phoneticPr fontId="3" type="noConversion"/>
  </si>
  <si>
    <t>炒：肉片S.洋蔥Q.鴻喜菇Q</t>
    <phoneticPr fontId="3" type="noConversion"/>
  </si>
  <si>
    <t>蘿蔔雞湯</t>
    <phoneticPr fontId="3" type="noConversion"/>
  </si>
  <si>
    <t>煮：鯰魚Q.紅蘿蔔Q.豆腐</t>
    <phoneticPr fontId="3" type="noConversion"/>
  </si>
  <si>
    <t>白蘿蔔Q.雞丁S</t>
    <phoneticPr fontId="3" type="noConversion"/>
  </si>
  <si>
    <t>榨菜絲.肉絲S.粉絲.紅蘿蔔Q</t>
    <phoneticPr fontId="3" type="noConversion"/>
  </si>
  <si>
    <r>
      <t xml:space="preserve">蕎麥飯
</t>
    </r>
    <r>
      <rPr>
        <b/>
        <sz val="10"/>
        <rFont val="微軟正黑體"/>
        <family val="2"/>
        <charset val="136"/>
      </rPr>
      <t>(蔬食日)</t>
    </r>
    <phoneticPr fontId="3" type="noConversion"/>
  </si>
  <si>
    <t>麥片飯</t>
    <phoneticPr fontId="3" type="noConversion"/>
  </si>
  <si>
    <t>酥炸翅腿X2</t>
    <phoneticPr fontId="3" type="noConversion"/>
  </si>
  <si>
    <t>玉米蛋花湯</t>
    <phoneticPr fontId="3" type="noConversion"/>
  </si>
  <si>
    <t>玉米Q.蛋Q.紅蘿蔔Q</t>
    <phoneticPr fontId="3" type="noConversion"/>
  </si>
</sst>
</file>

<file path=xl/styles.xml><?xml version="1.0" encoding="utf-8"?>
<styleSheet xmlns="http://schemas.openxmlformats.org/spreadsheetml/2006/main">
  <numFmts count="3">
    <numFmt numFmtId="176" formatCode="m/d;@"/>
    <numFmt numFmtId="177" formatCode="0_ "/>
    <numFmt numFmtId="178" formatCode="0.0_);[Red]\(0.0\)"/>
  </numFmts>
  <fonts count="47">
    <font>
      <sz val="12"/>
      <color theme="1"/>
      <name val="新細明體"/>
      <family val="2"/>
      <charset val="136"/>
      <scheme val="minor"/>
    </font>
    <font>
      <sz val="32"/>
      <color rgb="FF000066"/>
      <name val="華康娃娃體W7"/>
      <family val="5"/>
      <charset val="136"/>
    </font>
    <font>
      <sz val="20"/>
      <color rgb="FF000066"/>
      <name val="華康娃娃體W7"/>
      <family val="5"/>
      <charset val="136"/>
    </font>
    <font>
      <sz val="9"/>
      <name val="新細明體"/>
      <family val="2"/>
      <charset val="136"/>
      <scheme val="minor"/>
    </font>
    <font>
      <sz val="20"/>
      <name val="華康少女文字W7"/>
      <family val="5"/>
      <charset val="136"/>
    </font>
    <font>
      <sz val="32"/>
      <color rgb="FF0070C0"/>
      <name val="華康新綜藝體W9(P)"/>
      <family val="5"/>
      <charset val="136"/>
    </font>
    <font>
      <sz val="20"/>
      <color theme="1"/>
      <name val="華康少女文字W7"/>
      <family val="5"/>
      <charset val="136"/>
    </font>
    <font>
      <sz val="20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華康少女文字W7"/>
      <family val="5"/>
      <charset val="136"/>
    </font>
    <font>
      <b/>
      <sz val="6"/>
      <color theme="1"/>
      <name val="微軟正黑體"/>
      <family val="2"/>
      <charset val="136"/>
    </font>
    <font>
      <b/>
      <sz val="5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4"/>
      <color theme="1"/>
      <name val="華康彩帶體"/>
      <family val="5"/>
      <charset val="136"/>
    </font>
    <font>
      <sz val="6"/>
      <color theme="1"/>
      <name val="微軟正黑體"/>
      <family val="2"/>
      <charset val="136"/>
    </font>
    <font>
      <sz val="6"/>
      <name val="微軟正黑體"/>
      <family val="2"/>
      <charset val="136"/>
    </font>
    <font>
      <b/>
      <sz val="13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6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6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8"/>
      <name val="微軟正黑體"/>
      <family val="2"/>
      <charset val="136"/>
    </font>
    <font>
      <sz val="7"/>
      <color theme="1"/>
      <name val="微軟正黑體"/>
      <family val="2"/>
      <charset val="136"/>
    </font>
    <font>
      <sz val="12"/>
      <color theme="1"/>
      <name val="新細明體"/>
      <family val="2"/>
      <scheme val="minor"/>
    </font>
    <font>
      <b/>
      <sz val="10"/>
      <name val="微軟正黑體"/>
      <family val="2"/>
      <charset val="136"/>
    </font>
    <font>
      <b/>
      <sz val="12"/>
      <name val="微軟正黑體"/>
      <family val="2"/>
      <charset val="136"/>
    </font>
    <font>
      <sz val="8"/>
      <name val="微軟正黑體"/>
      <family val="2"/>
      <charset val="136"/>
    </font>
    <font>
      <sz val="9"/>
      <name val="微軟正黑體"/>
      <family val="2"/>
      <charset val="136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sz val="7"/>
      <name val="微軟正黑體"/>
      <family val="2"/>
      <charset val="136"/>
    </font>
    <font>
      <b/>
      <sz val="9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sz val="10"/>
      <name val="微軟正黑體"/>
      <family val="2"/>
      <charset val="136"/>
    </font>
    <font>
      <sz val="22"/>
      <color theme="1"/>
      <name val="華康彩帶體"/>
      <family val="5"/>
      <charset val="136"/>
    </font>
    <font>
      <b/>
      <sz val="9"/>
      <color rgb="FF0000FF"/>
      <name val="微軟正黑體"/>
      <family val="2"/>
      <charset val="136"/>
    </font>
    <font>
      <b/>
      <sz val="8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9"/>
      <color rgb="FF00B050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3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6"/>
      <color rgb="FF00B0F0"/>
      <name val="微軟正黑體"/>
      <family val="2"/>
      <charset val="136"/>
    </font>
    <font>
      <sz val="11"/>
      <color theme="1"/>
      <name val="華康少女文字W7"/>
      <family val="5"/>
      <charset val="136"/>
    </font>
    <font>
      <sz val="6"/>
      <color theme="9" tint="-0.249977111117893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indexed="64"/>
      </right>
      <top style="double">
        <color auto="1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5" fillId="0" borderId="0"/>
  </cellStyleXfs>
  <cellXfs count="186">
    <xf numFmtId="0" fontId="0" fillId="0" borderId="0" xfId="0">
      <alignment vertical="center"/>
    </xf>
    <xf numFmtId="0" fontId="5" fillId="0" borderId="0" xfId="0" applyFont="1" applyAlignment="1">
      <alignment vertical="top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7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7" fillId="0" borderId="21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6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 wrapText="1"/>
    </xf>
    <xf numFmtId="0" fontId="29" fillId="0" borderId="0" xfId="1" applyFont="1" applyFill="1" applyBorder="1" applyAlignment="1">
      <alignment vertical="center"/>
    </xf>
    <xf numFmtId="0" fontId="30" fillId="0" borderId="0" xfId="1" applyFont="1" applyFill="1" applyBorder="1" applyAlignment="1">
      <alignment vertical="top" wrapText="1"/>
    </xf>
    <xf numFmtId="0" fontId="30" fillId="0" borderId="0" xfId="1" applyFont="1" applyFill="1" applyBorder="1" applyAlignment="1">
      <alignment vertical="center" wrapText="1"/>
    </xf>
    <xf numFmtId="0" fontId="31" fillId="0" borderId="0" xfId="1" applyFont="1" applyFill="1" applyBorder="1" applyAlignment="1">
      <alignment horizontal="center" vertical="center"/>
    </xf>
    <xf numFmtId="0" fontId="32" fillId="0" borderId="0" xfId="1" applyFont="1" applyFill="1" applyBorder="1" applyAlignment="1">
      <alignment horizontal="center" vertical="center"/>
    </xf>
    <xf numFmtId="178" fontId="23" fillId="0" borderId="0" xfId="1" applyNumberFormat="1" applyFont="1" applyFill="1" applyBorder="1" applyAlignment="1">
      <alignment horizontal="center" vertical="center" wrapText="1"/>
    </xf>
    <xf numFmtId="0" fontId="33" fillId="0" borderId="0" xfId="1" applyFont="1" applyFill="1" applyBorder="1" applyAlignment="1">
      <alignment horizontal="center" vertical="center" wrapText="1"/>
    </xf>
    <xf numFmtId="0" fontId="34" fillId="0" borderId="0" xfId="1" applyFont="1" applyFill="1" applyBorder="1" applyAlignment="1">
      <alignment vertical="center"/>
    </xf>
    <xf numFmtId="0" fontId="35" fillId="0" borderId="0" xfId="1" applyFont="1" applyFill="1" applyBorder="1" applyAlignment="1">
      <alignment horizontal="left" vertical="center"/>
    </xf>
    <xf numFmtId="0" fontId="28" fillId="0" borderId="0" xfId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textRotation="255"/>
    </xf>
    <xf numFmtId="0" fontId="39" fillId="0" borderId="3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shrinkToFit="1"/>
    </xf>
    <xf numFmtId="0" fontId="28" fillId="0" borderId="0" xfId="1" applyFont="1" applyFill="1" applyBorder="1" applyAlignment="1">
      <alignment horizontal="right" vertical="center" wrapText="1"/>
    </xf>
    <xf numFmtId="0" fontId="41" fillId="0" borderId="0" xfId="0" applyFont="1">
      <alignment vertical="center"/>
    </xf>
    <xf numFmtId="0" fontId="22" fillId="0" borderId="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 shrinkToFit="1"/>
    </xf>
    <xf numFmtId="0" fontId="15" fillId="0" borderId="18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center"/>
    </xf>
    <xf numFmtId="0" fontId="14" fillId="0" borderId="18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 shrinkToFit="1"/>
    </xf>
    <xf numFmtId="0" fontId="20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 wrapText="1"/>
    </xf>
    <xf numFmtId="176" fontId="36" fillId="0" borderId="0" xfId="0" applyNumberFormat="1" applyFont="1" applyBorder="1" applyAlignment="1">
      <alignment horizontal="center" vertical="center" wrapText="1"/>
    </xf>
    <xf numFmtId="0" fontId="37" fillId="0" borderId="0" xfId="1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textRotation="255" wrapText="1" shrinkToFit="1"/>
    </xf>
    <xf numFmtId="0" fontId="19" fillId="0" borderId="24" xfId="0" applyFont="1" applyFill="1" applyBorder="1" applyAlignment="1">
      <alignment horizontal="center" vertical="center" textRotation="255" shrinkToFit="1"/>
    </xf>
    <xf numFmtId="177" fontId="19" fillId="0" borderId="22" xfId="0" applyNumberFormat="1" applyFont="1" applyFill="1" applyBorder="1" applyAlignment="1">
      <alignment horizontal="center" vertical="center" textRotation="255" wrapText="1" shrinkToFit="1"/>
    </xf>
    <xf numFmtId="177" fontId="19" fillId="0" borderId="25" xfId="0" applyNumberFormat="1" applyFont="1" applyFill="1" applyBorder="1" applyAlignment="1">
      <alignment horizontal="center" vertical="center" textRotation="255" shrinkToFit="1"/>
    </xf>
    <xf numFmtId="176" fontId="14" fillId="0" borderId="26" xfId="0" applyNumberFormat="1" applyFont="1" applyBorder="1" applyAlignment="1">
      <alignment horizontal="center" vertical="center" wrapText="1"/>
    </xf>
    <xf numFmtId="176" fontId="14" fillId="0" borderId="23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left" vertical="center" wrapText="1"/>
    </xf>
    <xf numFmtId="0" fontId="23" fillId="0" borderId="7" xfId="0" applyFont="1" applyFill="1" applyBorder="1" applyAlignment="1">
      <alignment horizontal="center" vertical="center" wrapText="1" shrinkToFit="1"/>
    </xf>
    <xf numFmtId="0" fontId="23" fillId="0" borderId="24" xfId="0" applyFont="1" applyFill="1" applyBorder="1" applyAlignment="1">
      <alignment horizontal="center" vertical="center" shrinkToFit="1"/>
    </xf>
    <xf numFmtId="177" fontId="19" fillId="0" borderId="8" xfId="0" applyNumberFormat="1" applyFont="1" applyFill="1" applyBorder="1" applyAlignment="1">
      <alignment horizontal="center" vertical="center" textRotation="255" wrapText="1" shrinkToFit="1"/>
    </xf>
    <xf numFmtId="176" fontId="14" fillId="0" borderId="20" xfId="0" applyNumberFormat="1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center" wrapText="1"/>
    </xf>
    <xf numFmtId="177" fontId="23" fillId="0" borderId="27" xfId="0" applyNumberFormat="1" applyFont="1" applyFill="1" applyBorder="1" applyAlignment="1">
      <alignment horizontal="center" vertical="center" wrapText="1" shrinkToFit="1"/>
    </xf>
    <xf numFmtId="177" fontId="23" fillId="0" borderId="25" xfId="0" applyNumberFormat="1" applyFont="1" applyFill="1" applyBorder="1" applyAlignment="1">
      <alignment horizontal="center" vertical="center" shrinkToFit="1"/>
    </xf>
    <xf numFmtId="176" fontId="14" fillId="0" borderId="5" xfId="0" applyNumberFormat="1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left" vertical="center" wrapText="1"/>
    </xf>
    <xf numFmtId="0" fontId="19" fillId="0" borderId="6" xfId="0" applyFont="1" applyFill="1" applyBorder="1" applyAlignment="1">
      <alignment horizontal="center" vertical="center" textRotation="255" wrapText="1" shrinkToFit="1"/>
    </xf>
    <xf numFmtId="177" fontId="19" fillId="0" borderId="12" xfId="0" applyNumberFormat="1" applyFont="1" applyFill="1" applyBorder="1" applyAlignment="1">
      <alignment horizontal="center" vertical="center" textRotation="255" shrinkToFit="1"/>
    </xf>
    <xf numFmtId="176" fontId="14" fillId="0" borderId="10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9" fillId="0" borderId="11" xfId="0" applyFont="1" applyFill="1" applyBorder="1" applyAlignment="1">
      <alignment horizontal="center" vertical="center" textRotation="255" shrinkToFit="1"/>
    </xf>
    <xf numFmtId="0" fontId="42" fillId="0" borderId="6" xfId="0" applyFont="1" applyBorder="1" applyAlignment="1">
      <alignment horizontal="center" vertical="center" shrinkToFit="1"/>
    </xf>
    <xf numFmtId="0" fontId="42" fillId="0" borderId="11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wrapText="1"/>
    </xf>
    <xf numFmtId="177" fontId="19" fillId="0" borderId="19" xfId="0" applyNumberFormat="1" applyFont="1" applyFill="1" applyBorder="1" applyAlignment="1">
      <alignment horizontal="center" vertical="center" textRotation="255" shrinkToFit="1"/>
    </xf>
    <xf numFmtId="176" fontId="14" fillId="0" borderId="17" xfId="0" applyNumberFormat="1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textRotation="255" shrinkToFi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176" fontId="13" fillId="0" borderId="13" xfId="0" applyNumberFormat="1" applyFont="1" applyBorder="1" applyAlignment="1">
      <alignment horizontal="center" vertical="center" wrapText="1"/>
    </xf>
    <xf numFmtId="176" fontId="13" fillId="0" borderId="14" xfId="0" applyNumberFormat="1" applyFont="1" applyBorder="1" applyAlignment="1">
      <alignment horizontal="center" vertical="center" wrapText="1"/>
    </xf>
    <xf numFmtId="176" fontId="13" fillId="0" borderId="15" xfId="0" applyNumberFormat="1" applyFont="1" applyBorder="1" applyAlignment="1">
      <alignment horizontal="center" vertical="center" wrapText="1"/>
    </xf>
    <xf numFmtId="176" fontId="13" fillId="0" borderId="1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0" fillId="0" borderId="0" xfId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textRotation="255" shrinkToFit="1"/>
    </xf>
    <xf numFmtId="177" fontId="19" fillId="0" borderId="31" xfId="0" applyNumberFormat="1" applyFont="1" applyFill="1" applyBorder="1" applyAlignment="1">
      <alignment horizontal="center" vertical="center" textRotation="255" shrinkToFit="1"/>
    </xf>
    <xf numFmtId="0" fontId="27" fillId="0" borderId="21" xfId="0" applyFont="1" applyBorder="1" applyAlignment="1">
      <alignment horizontal="center" vertical="center" shrinkToFit="1"/>
    </xf>
    <xf numFmtId="0" fontId="27" fillId="0" borderId="24" xfId="0" applyFont="1" applyBorder="1" applyAlignment="1">
      <alignment horizontal="center" vertical="center" shrinkToFit="1"/>
    </xf>
    <xf numFmtId="0" fontId="26" fillId="0" borderId="21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shrinkToFit="1"/>
    </xf>
    <xf numFmtId="0" fontId="26" fillId="0" borderId="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textRotation="255" wrapText="1" shrinkToFit="1"/>
    </xf>
    <xf numFmtId="177" fontId="19" fillId="0" borderId="27" xfId="0" applyNumberFormat="1" applyFont="1" applyFill="1" applyBorder="1" applyAlignment="1">
      <alignment horizontal="center" vertical="center" textRotation="255" wrapText="1" shrinkToFit="1"/>
    </xf>
    <xf numFmtId="0" fontId="27" fillId="0" borderId="6" xfId="0" applyFont="1" applyFill="1" applyBorder="1" applyAlignment="1">
      <alignment horizontal="center" vertical="center" shrinkToFit="1"/>
    </xf>
    <xf numFmtId="0" fontId="27" fillId="0" borderId="11" xfId="0" applyFont="1" applyFill="1" applyBorder="1" applyAlignment="1">
      <alignment horizontal="center" vertical="center" shrinkToFit="1"/>
    </xf>
    <xf numFmtId="0" fontId="27" fillId="0" borderId="7" xfId="0" applyFont="1" applyFill="1" applyBorder="1" applyAlignment="1">
      <alignment horizontal="center" vertical="center" shrinkToFit="1"/>
    </xf>
    <xf numFmtId="0" fontId="27" fillId="0" borderId="18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176" fontId="13" fillId="0" borderId="28" xfId="0" applyNumberFormat="1" applyFont="1" applyBorder="1" applyAlignment="1">
      <alignment horizontal="center" vertical="center" wrapText="1"/>
    </xf>
    <xf numFmtId="176" fontId="13" fillId="0" borderId="29" xfId="0" applyNumberFormat="1" applyFont="1" applyBorder="1" applyAlignment="1">
      <alignment horizontal="center" vertical="center" wrapText="1"/>
    </xf>
    <xf numFmtId="176" fontId="13" fillId="0" borderId="30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21" xfId="0" applyFont="1" applyBorder="1" applyAlignment="1">
      <alignment horizontal="left" vertical="center" wrapText="1"/>
    </xf>
    <xf numFmtId="0" fontId="26" fillId="0" borderId="24" xfId="0" applyFont="1" applyBorder="1" applyAlignment="1">
      <alignment horizontal="left" vertical="center" wrapText="1"/>
    </xf>
  </cellXfs>
  <cellStyles count="2">
    <cellStyle name="一般" xfId="0" builtinId="0"/>
    <cellStyle name="一般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37"/>
  <sheetViews>
    <sheetView topLeftCell="A6" zoomScale="80" zoomScaleNormal="80" workbookViewId="0">
      <selection activeCell="D5" sqref="D5:E26"/>
    </sheetView>
  </sheetViews>
  <sheetFormatPr defaultRowHeight="15.75"/>
  <cols>
    <col min="1" max="1" width="1.25" style="5" customWidth="1"/>
    <col min="2" max="2" width="3.375" style="5" customWidth="1"/>
    <col min="3" max="3" width="1.875" style="5" customWidth="1"/>
    <col min="4" max="4" width="11.25" style="5" customWidth="1"/>
    <col min="5" max="5" width="17.375" style="5" customWidth="1"/>
    <col min="6" max="7" width="16.375" style="5" customWidth="1"/>
    <col min="8" max="8" width="5.625" style="5" customWidth="1"/>
    <col min="9" max="9" width="17.125" style="5" customWidth="1"/>
    <col min="10" max="10" width="2.125" style="5" customWidth="1"/>
    <col min="11" max="15" width="1.5" style="5" customWidth="1"/>
    <col min="16" max="16384" width="9" style="5"/>
  </cols>
  <sheetData>
    <row r="1" spans="2:15" ht="23.1" customHeight="1">
      <c r="B1" s="144" t="s">
        <v>208</v>
      </c>
      <c r="C1" s="144"/>
      <c r="D1" s="144"/>
      <c r="E1" s="144"/>
      <c r="F1" s="144"/>
      <c r="G1" s="73" t="s">
        <v>191</v>
      </c>
      <c r="H1" s="1"/>
      <c r="I1" s="2"/>
      <c r="J1" s="3"/>
      <c r="K1" s="4"/>
      <c r="L1" s="4"/>
      <c r="M1" s="4"/>
      <c r="N1" s="4"/>
      <c r="O1" s="4"/>
    </row>
    <row r="2" spans="2:15" ht="17.100000000000001" customHeight="1" thickBot="1">
      <c r="B2" s="145"/>
      <c r="C2" s="145"/>
      <c r="D2" s="145"/>
      <c r="E2" s="145"/>
      <c r="F2" s="145"/>
      <c r="G2" s="6" t="s">
        <v>0</v>
      </c>
      <c r="H2" s="7" t="s">
        <v>272</v>
      </c>
      <c r="I2" s="6"/>
      <c r="J2" s="8"/>
      <c r="K2" s="9"/>
      <c r="L2" s="9"/>
      <c r="M2" s="9"/>
      <c r="N2" s="9"/>
      <c r="O2" s="9"/>
    </row>
    <row r="3" spans="2:15" s="14" customFormat="1" ht="17.45" customHeight="1">
      <c r="B3" s="10" t="s">
        <v>1</v>
      </c>
      <c r="C3" s="11" t="s">
        <v>209</v>
      </c>
      <c r="D3" s="67" t="s">
        <v>2</v>
      </c>
      <c r="E3" s="67" t="s">
        <v>210</v>
      </c>
      <c r="F3" s="146" t="s">
        <v>3</v>
      </c>
      <c r="G3" s="146"/>
      <c r="H3" s="67" t="s">
        <v>4</v>
      </c>
      <c r="I3" s="67" t="s">
        <v>211</v>
      </c>
      <c r="J3" s="11" t="s">
        <v>5</v>
      </c>
      <c r="K3" s="12" t="s">
        <v>212</v>
      </c>
      <c r="L3" s="12" t="s">
        <v>6</v>
      </c>
      <c r="M3" s="12" t="s">
        <v>7</v>
      </c>
      <c r="N3" s="12" t="s">
        <v>213</v>
      </c>
      <c r="O3" s="13" t="s">
        <v>8</v>
      </c>
    </row>
    <row r="4" spans="2:15" s="14" customFormat="1" ht="27" customHeight="1">
      <c r="B4" s="147" t="s">
        <v>11</v>
      </c>
      <c r="C4" s="148"/>
      <c r="D4" s="149"/>
      <c r="E4" s="149"/>
      <c r="F4" s="149"/>
      <c r="G4" s="149"/>
      <c r="H4" s="149"/>
      <c r="I4" s="149"/>
      <c r="J4" s="148"/>
      <c r="K4" s="148"/>
      <c r="L4" s="148"/>
      <c r="M4" s="148"/>
      <c r="N4" s="148"/>
      <c r="O4" s="150"/>
    </row>
    <row r="5" spans="2:15" s="14" customFormat="1" ht="28.5" customHeight="1">
      <c r="B5" s="121">
        <v>45659</v>
      </c>
      <c r="C5" s="151" t="str">
        <f>RIGHT(TEXT(B5,"AAAA"))</f>
        <v>四</v>
      </c>
      <c r="D5" s="124" t="s">
        <v>214</v>
      </c>
      <c r="E5" s="78" t="s">
        <v>274</v>
      </c>
      <c r="F5" s="52" t="s">
        <v>215</v>
      </c>
      <c r="G5" s="52" t="s">
        <v>73</v>
      </c>
      <c r="H5" s="125" t="s">
        <v>10</v>
      </c>
      <c r="I5" s="15" t="s">
        <v>12</v>
      </c>
      <c r="J5" s="126"/>
      <c r="K5" s="127">
        <v>6.2</v>
      </c>
      <c r="L5" s="127">
        <v>2.8</v>
      </c>
      <c r="M5" s="127">
        <v>2.2000000000000002</v>
      </c>
      <c r="N5" s="127">
        <v>2.4</v>
      </c>
      <c r="O5" s="111">
        <f>K5*70+L5*75+M5*25+N5*45</f>
        <v>807</v>
      </c>
    </row>
    <row r="6" spans="2:15" s="17" customFormat="1" ht="21" customHeight="1">
      <c r="B6" s="129"/>
      <c r="C6" s="152"/>
      <c r="D6" s="132"/>
      <c r="E6" s="79" t="s">
        <v>285</v>
      </c>
      <c r="F6" s="68" t="s">
        <v>216</v>
      </c>
      <c r="G6" s="68" t="s">
        <v>217</v>
      </c>
      <c r="H6" s="133"/>
      <c r="I6" s="69" t="s">
        <v>218</v>
      </c>
      <c r="J6" s="134"/>
      <c r="K6" s="135"/>
      <c r="L6" s="135"/>
      <c r="M6" s="135"/>
      <c r="N6" s="135"/>
      <c r="O6" s="128"/>
    </row>
    <row r="7" spans="2:15" s="14" customFormat="1" ht="28.5" customHeight="1">
      <c r="B7" s="121">
        <v>45660</v>
      </c>
      <c r="C7" s="130" t="str">
        <f>RIGHT(TEXT(B7,"AAAA"))</f>
        <v>五</v>
      </c>
      <c r="D7" s="124" t="s">
        <v>118</v>
      </c>
      <c r="E7" s="15" t="s">
        <v>275</v>
      </c>
      <c r="F7" s="19" t="s">
        <v>219</v>
      </c>
      <c r="G7" s="52" t="s">
        <v>111</v>
      </c>
      <c r="H7" s="125" t="s">
        <v>10</v>
      </c>
      <c r="I7" s="15" t="s">
        <v>13</v>
      </c>
      <c r="J7" s="126"/>
      <c r="K7" s="127">
        <v>6.3</v>
      </c>
      <c r="L7" s="127">
        <v>2.7</v>
      </c>
      <c r="M7" s="127">
        <v>2.4</v>
      </c>
      <c r="N7" s="127">
        <v>2.1</v>
      </c>
      <c r="O7" s="111">
        <f>K7*70+L7*75+M7*25+N7*45</f>
        <v>798</v>
      </c>
    </row>
    <row r="8" spans="2:15" s="17" customFormat="1" ht="21" customHeight="1" thickBot="1">
      <c r="B8" s="140"/>
      <c r="C8" s="138"/>
      <c r="D8" s="141"/>
      <c r="E8" s="77" t="s">
        <v>276</v>
      </c>
      <c r="F8" s="20" t="s">
        <v>14</v>
      </c>
      <c r="G8" s="53" t="s">
        <v>112</v>
      </c>
      <c r="H8" s="142"/>
      <c r="I8" s="70" t="s">
        <v>15</v>
      </c>
      <c r="J8" s="107"/>
      <c r="K8" s="143"/>
      <c r="L8" s="143"/>
      <c r="M8" s="143"/>
      <c r="N8" s="143"/>
      <c r="O8" s="139"/>
    </row>
    <row r="9" spans="2:15" s="14" customFormat="1" ht="28.5" customHeight="1" thickTop="1">
      <c r="B9" s="112">
        <v>45663</v>
      </c>
      <c r="C9" s="113" t="str">
        <f>RIGHT(TEXT(B9,"AAAA"))</f>
        <v>一</v>
      </c>
      <c r="D9" s="114" t="s">
        <v>220</v>
      </c>
      <c r="E9" s="54" t="s">
        <v>221</v>
      </c>
      <c r="F9" s="54" t="s">
        <v>16</v>
      </c>
      <c r="G9" s="55" t="s">
        <v>75</v>
      </c>
      <c r="H9" s="116" t="s">
        <v>9</v>
      </c>
      <c r="I9" s="21" t="s">
        <v>17</v>
      </c>
      <c r="J9" s="118"/>
      <c r="K9" s="95">
        <v>6.3</v>
      </c>
      <c r="L9" s="95">
        <v>2.4</v>
      </c>
      <c r="M9" s="95">
        <v>2.4</v>
      </c>
      <c r="N9" s="95">
        <v>2.4</v>
      </c>
      <c r="O9" s="97">
        <f>K9*70+L9*75+M9*25+N9*45</f>
        <v>789</v>
      </c>
    </row>
    <row r="10" spans="2:15" s="17" customFormat="1" ht="21" customHeight="1">
      <c r="B10" s="129"/>
      <c r="C10" s="131"/>
      <c r="D10" s="132"/>
      <c r="E10" s="68" t="s">
        <v>18</v>
      </c>
      <c r="F10" s="68" t="s">
        <v>19</v>
      </c>
      <c r="G10" s="74" t="s">
        <v>196</v>
      </c>
      <c r="H10" s="133"/>
      <c r="I10" s="69" t="s">
        <v>20</v>
      </c>
      <c r="J10" s="134"/>
      <c r="K10" s="135"/>
      <c r="L10" s="135"/>
      <c r="M10" s="135"/>
      <c r="N10" s="135"/>
      <c r="O10" s="128"/>
    </row>
    <row r="11" spans="2:15" s="14" customFormat="1" ht="28.5" customHeight="1">
      <c r="B11" s="121">
        <v>45664</v>
      </c>
      <c r="C11" s="130" t="str">
        <f>RIGHT(TEXT(B11,"AAAA"))</f>
        <v>二</v>
      </c>
      <c r="D11" s="124" t="s">
        <v>222</v>
      </c>
      <c r="E11" s="52" t="s">
        <v>223</v>
      </c>
      <c r="F11" s="15" t="s">
        <v>197</v>
      </c>
      <c r="G11" s="15" t="s">
        <v>21</v>
      </c>
      <c r="H11" s="125" t="s">
        <v>10</v>
      </c>
      <c r="I11" s="15" t="s">
        <v>22</v>
      </c>
      <c r="J11" s="126"/>
      <c r="K11" s="127">
        <v>6.3</v>
      </c>
      <c r="L11" s="127">
        <v>2.6</v>
      </c>
      <c r="M11" s="127">
        <v>2.2000000000000002</v>
      </c>
      <c r="N11" s="127">
        <v>2.2999999999999998</v>
      </c>
      <c r="O11" s="111">
        <f>K11*70+L11*75+M11*25+N11*45</f>
        <v>794.5</v>
      </c>
    </row>
    <row r="12" spans="2:15" s="17" customFormat="1" ht="21" customHeight="1">
      <c r="B12" s="129"/>
      <c r="C12" s="131"/>
      <c r="D12" s="132"/>
      <c r="E12" s="68" t="s">
        <v>23</v>
      </c>
      <c r="F12" s="69" t="s">
        <v>198</v>
      </c>
      <c r="G12" s="69" t="s">
        <v>199</v>
      </c>
      <c r="H12" s="133"/>
      <c r="I12" s="69" t="s">
        <v>224</v>
      </c>
      <c r="J12" s="134"/>
      <c r="K12" s="135"/>
      <c r="L12" s="135"/>
      <c r="M12" s="135"/>
      <c r="N12" s="135"/>
      <c r="O12" s="128"/>
    </row>
    <row r="13" spans="2:15" s="14" customFormat="1" ht="28.5" customHeight="1">
      <c r="B13" s="121">
        <v>45665</v>
      </c>
      <c r="C13" s="130" t="str">
        <f>RIGHT(TEXT(B13,"AAAA"))</f>
        <v>三</v>
      </c>
      <c r="D13" s="136" t="s">
        <v>113</v>
      </c>
      <c r="E13" s="52" t="s">
        <v>25</v>
      </c>
      <c r="F13" s="52" t="s">
        <v>87</v>
      </c>
      <c r="G13" s="16" t="s">
        <v>225</v>
      </c>
      <c r="H13" s="125" t="s">
        <v>26</v>
      </c>
      <c r="I13" s="16" t="s">
        <v>226</v>
      </c>
      <c r="J13" s="126"/>
      <c r="K13" s="127">
        <v>6.4</v>
      </c>
      <c r="L13" s="127">
        <v>2.7</v>
      </c>
      <c r="M13" s="127">
        <v>2.2000000000000002</v>
      </c>
      <c r="N13" s="127">
        <v>2.4</v>
      </c>
      <c r="O13" s="111">
        <f>K13*70+L13*75+M13*25+N13*45</f>
        <v>813.5</v>
      </c>
    </row>
    <row r="14" spans="2:15" s="17" customFormat="1" ht="21" customHeight="1">
      <c r="B14" s="129"/>
      <c r="C14" s="131"/>
      <c r="D14" s="137"/>
      <c r="E14" s="68" t="s">
        <v>27</v>
      </c>
      <c r="F14" s="68" t="s">
        <v>90</v>
      </c>
      <c r="G14" s="18" t="s">
        <v>227</v>
      </c>
      <c r="H14" s="133"/>
      <c r="I14" s="18" t="s">
        <v>228</v>
      </c>
      <c r="J14" s="134"/>
      <c r="K14" s="135"/>
      <c r="L14" s="135"/>
      <c r="M14" s="135"/>
      <c r="N14" s="135"/>
      <c r="O14" s="128"/>
    </row>
    <row r="15" spans="2:15" s="14" customFormat="1" ht="28.5" customHeight="1">
      <c r="B15" s="121">
        <v>45666</v>
      </c>
      <c r="C15" s="130" t="str">
        <f>RIGHT(TEXT(B15,"AAAA"))</f>
        <v>四</v>
      </c>
      <c r="D15" s="124" t="s">
        <v>118</v>
      </c>
      <c r="E15" s="52" t="s">
        <v>229</v>
      </c>
      <c r="F15" s="16" t="s">
        <v>290</v>
      </c>
      <c r="G15" s="52" t="s">
        <v>91</v>
      </c>
      <c r="H15" s="125" t="s">
        <v>10</v>
      </c>
      <c r="I15" s="15" t="s">
        <v>29</v>
      </c>
      <c r="J15" s="126"/>
      <c r="K15" s="127">
        <v>6.2</v>
      </c>
      <c r="L15" s="127">
        <v>2.8</v>
      </c>
      <c r="M15" s="127">
        <v>2.2000000000000002</v>
      </c>
      <c r="N15" s="127">
        <v>2.2999999999999998</v>
      </c>
      <c r="O15" s="111">
        <f>K15*70+L15*75+M15*25+N15*45</f>
        <v>802.5</v>
      </c>
    </row>
    <row r="16" spans="2:15" s="17" customFormat="1" ht="21" customHeight="1">
      <c r="B16" s="129"/>
      <c r="C16" s="131"/>
      <c r="D16" s="132"/>
      <c r="E16" s="68" t="s">
        <v>30</v>
      </c>
      <c r="F16" s="18" t="s">
        <v>291</v>
      </c>
      <c r="G16" s="68" t="s">
        <v>200</v>
      </c>
      <c r="H16" s="133"/>
      <c r="I16" s="69" t="s">
        <v>230</v>
      </c>
      <c r="J16" s="134"/>
      <c r="K16" s="135"/>
      <c r="L16" s="135"/>
      <c r="M16" s="135"/>
      <c r="N16" s="135"/>
      <c r="O16" s="128"/>
    </row>
    <row r="17" spans="2:15" s="14" customFormat="1" ht="28.5" customHeight="1">
      <c r="B17" s="121">
        <v>45667</v>
      </c>
      <c r="C17" s="130" t="str">
        <f>RIGHT(TEXT(B17,"AAAA"))</f>
        <v>五</v>
      </c>
      <c r="D17" s="124" t="s">
        <v>126</v>
      </c>
      <c r="E17" s="52" t="s">
        <v>32</v>
      </c>
      <c r="F17" s="16" t="s">
        <v>231</v>
      </c>
      <c r="G17" s="52" t="s">
        <v>94</v>
      </c>
      <c r="H17" s="125" t="s">
        <v>10</v>
      </c>
      <c r="I17" s="15" t="s">
        <v>33</v>
      </c>
      <c r="J17" s="126"/>
      <c r="K17" s="127">
        <v>6.2</v>
      </c>
      <c r="L17" s="127">
        <v>2.8</v>
      </c>
      <c r="M17" s="127">
        <v>2.2000000000000002</v>
      </c>
      <c r="N17" s="127">
        <v>2.4</v>
      </c>
      <c r="O17" s="111">
        <f>K17*70+L17*75+M17*25+N17*45</f>
        <v>807</v>
      </c>
    </row>
    <row r="18" spans="2:15" s="17" customFormat="1" ht="21" customHeight="1" thickBot="1">
      <c r="B18" s="100"/>
      <c r="C18" s="138"/>
      <c r="D18" s="115"/>
      <c r="E18" s="81" t="s">
        <v>270</v>
      </c>
      <c r="F18" s="18" t="s">
        <v>232</v>
      </c>
      <c r="G18" s="53" t="s">
        <v>34</v>
      </c>
      <c r="H18" s="117"/>
      <c r="I18" s="71" t="s">
        <v>35</v>
      </c>
      <c r="J18" s="108"/>
      <c r="K18" s="96"/>
      <c r="L18" s="96"/>
      <c r="M18" s="96"/>
      <c r="N18" s="96"/>
      <c r="O18" s="98"/>
    </row>
    <row r="19" spans="2:15" s="14" customFormat="1" ht="28.5" customHeight="1" thickTop="1">
      <c r="B19" s="112">
        <v>45670</v>
      </c>
      <c r="C19" s="113" t="str">
        <f>RIGHT(TEXT(B19,"AAAA"))</f>
        <v>一</v>
      </c>
      <c r="D19" s="114" t="s">
        <v>36</v>
      </c>
      <c r="E19" s="87" t="s">
        <v>286</v>
      </c>
      <c r="F19" s="54" t="s">
        <v>37</v>
      </c>
      <c r="G19" s="57" t="s">
        <v>201</v>
      </c>
      <c r="H19" s="116" t="s">
        <v>9</v>
      </c>
      <c r="I19" s="21" t="s">
        <v>38</v>
      </c>
      <c r="J19" s="118"/>
      <c r="K19" s="95">
        <v>6.4</v>
      </c>
      <c r="L19" s="95">
        <v>2.6</v>
      </c>
      <c r="M19" s="95">
        <v>2.1</v>
      </c>
      <c r="N19" s="95">
        <v>2.4</v>
      </c>
      <c r="O19" s="97">
        <f>K19*70+L19*75+M19*25+N19*45</f>
        <v>803.5</v>
      </c>
    </row>
    <row r="20" spans="2:15" s="17" customFormat="1" ht="21" customHeight="1">
      <c r="B20" s="129"/>
      <c r="C20" s="131"/>
      <c r="D20" s="132"/>
      <c r="E20" s="18" t="s">
        <v>287</v>
      </c>
      <c r="F20" s="68" t="s">
        <v>39</v>
      </c>
      <c r="G20" s="58" t="s">
        <v>202</v>
      </c>
      <c r="H20" s="133"/>
      <c r="I20" s="69" t="s">
        <v>40</v>
      </c>
      <c r="J20" s="134"/>
      <c r="K20" s="135"/>
      <c r="L20" s="135"/>
      <c r="M20" s="135"/>
      <c r="N20" s="135"/>
      <c r="O20" s="128"/>
    </row>
    <row r="21" spans="2:15" s="14" customFormat="1" ht="28.5" customHeight="1">
      <c r="B21" s="121">
        <v>45671</v>
      </c>
      <c r="C21" s="130" t="str">
        <f>RIGHT(TEXT(B21,"AAAA"))</f>
        <v>二</v>
      </c>
      <c r="D21" s="124" t="s">
        <v>41</v>
      </c>
      <c r="E21" s="52" t="s">
        <v>233</v>
      </c>
      <c r="F21" s="52" t="s">
        <v>42</v>
      </c>
      <c r="G21" s="72" t="s">
        <v>43</v>
      </c>
      <c r="H21" s="125" t="s">
        <v>10</v>
      </c>
      <c r="I21" s="15" t="s">
        <v>44</v>
      </c>
      <c r="J21" s="126"/>
      <c r="K21" s="127">
        <v>6.3</v>
      </c>
      <c r="L21" s="127">
        <v>2.6</v>
      </c>
      <c r="M21" s="127">
        <v>2.1</v>
      </c>
      <c r="N21" s="127">
        <v>2.1</v>
      </c>
      <c r="O21" s="111">
        <f>K21*70+L21*75+M21*25+N21*45</f>
        <v>783</v>
      </c>
    </row>
    <row r="22" spans="2:15" s="17" customFormat="1" ht="21" customHeight="1">
      <c r="B22" s="129"/>
      <c r="C22" s="131"/>
      <c r="D22" s="132"/>
      <c r="E22" s="69" t="s">
        <v>271</v>
      </c>
      <c r="F22" s="68" t="s">
        <v>203</v>
      </c>
      <c r="G22" s="69" t="s">
        <v>204</v>
      </c>
      <c r="H22" s="133"/>
      <c r="I22" s="69" t="s">
        <v>45</v>
      </c>
      <c r="J22" s="134"/>
      <c r="K22" s="135"/>
      <c r="L22" s="135"/>
      <c r="M22" s="135"/>
      <c r="N22" s="135"/>
      <c r="O22" s="128"/>
    </row>
    <row r="23" spans="2:15" s="14" customFormat="1" ht="28.5" customHeight="1">
      <c r="B23" s="121">
        <v>45672</v>
      </c>
      <c r="C23" s="130" t="str">
        <f>RIGHT(TEXT(B23,"AAAA"))</f>
        <v>三</v>
      </c>
      <c r="D23" s="136" t="s">
        <v>234</v>
      </c>
      <c r="E23" s="52" t="s">
        <v>235</v>
      </c>
      <c r="F23" s="55" t="s">
        <v>46</v>
      </c>
      <c r="G23" s="16" t="s">
        <v>236</v>
      </c>
      <c r="H23" s="125" t="s">
        <v>26</v>
      </c>
      <c r="I23" s="16" t="s">
        <v>47</v>
      </c>
      <c r="J23" s="126"/>
      <c r="K23" s="127">
        <v>6.4</v>
      </c>
      <c r="L23" s="127">
        <v>2.7</v>
      </c>
      <c r="M23" s="127">
        <v>2.1</v>
      </c>
      <c r="N23" s="127">
        <v>2.4</v>
      </c>
      <c r="O23" s="111">
        <f>K23*70+L23*75+M23*25+N23*45</f>
        <v>811</v>
      </c>
    </row>
    <row r="24" spans="2:15" s="17" customFormat="1" ht="21" customHeight="1">
      <c r="B24" s="129"/>
      <c r="C24" s="131"/>
      <c r="D24" s="137"/>
      <c r="E24" s="68" t="s">
        <v>48</v>
      </c>
      <c r="F24" s="68" t="s">
        <v>49</v>
      </c>
      <c r="G24" s="18" t="s">
        <v>237</v>
      </c>
      <c r="H24" s="133"/>
      <c r="I24" s="18" t="s">
        <v>50</v>
      </c>
      <c r="J24" s="134"/>
      <c r="K24" s="135"/>
      <c r="L24" s="135"/>
      <c r="M24" s="135"/>
      <c r="N24" s="135"/>
      <c r="O24" s="128"/>
    </row>
    <row r="25" spans="2:15" s="14" customFormat="1" ht="28.5" customHeight="1">
      <c r="B25" s="121">
        <v>45673</v>
      </c>
      <c r="C25" s="130" t="str">
        <f>RIGHT(TEXT(B25,"AAAA"))</f>
        <v>四</v>
      </c>
      <c r="D25" s="124" t="s">
        <v>36</v>
      </c>
      <c r="E25" s="52" t="s">
        <v>238</v>
      </c>
      <c r="F25" s="52" t="s">
        <v>106</v>
      </c>
      <c r="G25" s="15" t="s">
        <v>205</v>
      </c>
      <c r="H25" s="125" t="s">
        <v>10</v>
      </c>
      <c r="I25" s="55" t="s">
        <v>239</v>
      </c>
      <c r="J25" s="126"/>
      <c r="K25" s="127">
        <v>6.2</v>
      </c>
      <c r="L25" s="127">
        <v>2.8</v>
      </c>
      <c r="M25" s="127">
        <v>2.2000000000000002</v>
      </c>
      <c r="N25" s="127">
        <v>2.2999999999999998</v>
      </c>
      <c r="O25" s="111">
        <f>K25*70+L25*75+M25*25+N25*45</f>
        <v>802.5</v>
      </c>
    </row>
    <row r="26" spans="2:15" s="17" customFormat="1" ht="21" customHeight="1">
      <c r="B26" s="129"/>
      <c r="C26" s="131"/>
      <c r="D26" s="132"/>
      <c r="E26" s="68" t="s">
        <v>51</v>
      </c>
      <c r="F26" s="68" t="s">
        <v>52</v>
      </c>
      <c r="G26" s="69" t="s">
        <v>206</v>
      </c>
      <c r="H26" s="133"/>
      <c r="I26" s="68" t="s">
        <v>190</v>
      </c>
      <c r="J26" s="134"/>
      <c r="K26" s="135"/>
      <c r="L26" s="135"/>
      <c r="M26" s="135"/>
      <c r="N26" s="135"/>
      <c r="O26" s="128"/>
    </row>
    <row r="27" spans="2:15" s="14" customFormat="1" ht="28.5" customHeight="1">
      <c r="B27" s="121">
        <v>45674</v>
      </c>
      <c r="C27" s="122" t="str">
        <f>RIGHT(TEXT(B27,"AAAA"))</f>
        <v>五</v>
      </c>
      <c r="D27" s="124" t="s">
        <v>195</v>
      </c>
      <c r="E27" s="16" t="s">
        <v>288</v>
      </c>
      <c r="F27" s="52" t="s">
        <v>55</v>
      </c>
      <c r="G27" s="52" t="s">
        <v>207</v>
      </c>
      <c r="H27" s="125" t="s">
        <v>10</v>
      </c>
      <c r="I27" s="52" t="s">
        <v>56</v>
      </c>
      <c r="J27" s="126" t="s">
        <v>193</v>
      </c>
      <c r="K27" s="127">
        <v>6.2</v>
      </c>
      <c r="L27" s="127">
        <v>2.8</v>
      </c>
      <c r="M27" s="127">
        <v>2.2000000000000002</v>
      </c>
      <c r="N27" s="127">
        <v>2.4</v>
      </c>
      <c r="O27" s="111">
        <f>K27*70+L27*75+M27*25+N27*45</f>
        <v>807</v>
      </c>
    </row>
    <row r="28" spans="2:15" s="17" customFormat="1" ht="21" customHeight="1" thickBot="1">
      <c r="B28" s="100"/>
      <c r="C28" s="123"/>
      <c r="D28" s="115"/>
      <c r="E28" s="66" t="s">
        <v>289</v>
      </c>
      <c r="F28" s="56" t="s">
        <v>57</v>
      </c>
      <c r="G28" s="56" t="s">
        <v>58</v>
      </c>
      <c r="H28" s="117"/>
      <c r="I28" s="69" t="s">
        <v>59</v>
      </c>
      <c r="J28" s="108"/>
      <c r="K28" s="96"/>
      <c r="L28" s="96"/>
      <c r="M28" s="96"/>
      <c r="N28" s="96"/>
      <c r="O28" s="98"/>
    </row>
    <row r="29" spans="2:15" s="14" customFormat="1" ht="28.5" customHeight="1" thickTop="1">
      <c r="B29" s="112">
        <v>45677</v>
      </c>
      <c r="C29" s="113" t="str">
        <f>RIGHT(TEXT(B29,"AAAA"))</f>
        <v>一</v>
      </c>
      <c r="D29" s="114" t="s">
        <v>240</v>
      </c>
      <c r="E29" s="21" t="s">
        <v>268</v>
      </c>
      <c r="F29" s="54" t="s">
        <v>60</v>
      </c>
      <c r="G29" s="54" t="s">
        <v>109</v>
      </c>
      <c r="H29" s="116" t="s">
        <v>9</v>
      </c>
      <c r="I29" s="21" t="s">
        <v>61</v>
      </c>
      <c r="J29" s="118"/>
      <c r="K29" s="95">
        <v>6.4</v>
      </c>
      <c r="L29" s="95">
        <v>2.4</v>
      </c>
      <c r="M29" s="95">
        <v>2.1</v>
      </c>
      <c r="N29" s="95">
        <v>2.4</v>
      </c>
      <c r="O29" s="97">
        <f>K29*70+L29*75+M29*25+N29*45</f>
        <v>788.5</v>
      </c>
    </row>
    <row r="30" spans="2:15" s="17" customFormat="1" ht="21" customHeight="1" thickBot="1">
      <c r="B30" s="100"/>
      <c r="C30" s="102"/>
      <c r="D30" s="115"/>
      <c r="E30" s="71" t="s">
        <v>269</v>
      </c>
      <c r="F30" s="56" t="s">
        <v>62</v>
      </c>
      <c r="G30" s="56" t="s">
        <v>63</v>
      </c>
      <c r="H30" s="117"/>
      <c r="I30" s="71" t="s">
        <v>64</v>
      </c>
      <c r="J30" s="108"/>
      <c r="K30" s="96"/>
      <c r="L30" s="96"/>
      <c r="M30" s="96"/>
      <c r="N30" s="96"/>
      <c r="O30" s="98"/>
    </row>
    <row r="31" spans="2:15" s="14" customFormat="1" ht="24.95" hidden="1" customHeight="1">
      <c r="B31" s="99" t="e">
        <f>#REF!+1</f>
        <v>#REF!</v>
      </c>
      <c r="C31" s="101" t="s">
        <v>65</v>
      </c>
      <c r="D31" s="103"/>
      <c r="E31" s="72"/>
      <c r="F31" s="72"/>
      <c r="G31" s="72"/>
      <c r="H31" s="105" t="s">
        <v>10</v>
      </c>
      <c r="I31" s="72"/>
      <c r="J31" s="107"/>
      <c r="K31" s="109">
        <v>6.6</v>
      </c>
      <c r="L31" s="109">
        <v>2.8</v>
      </c>
      <c r="M31" s="109">
        <v>2.4</v>
      </c>
      <c r="N31" s="109">
        <v>2.6</v>
      </c>
      <c r="O31" s="119">
        <f>K31*70+L31*75+M31*25+N31*45</f>
        <v>849</v>
      </c>
    </row>
    <row r="32" spans="2:15" s="14" customFormat="1" ht="12" hidden="1" customHeight="1" thickBot="1">
      <c r="B32" s="100"/>
      <c r="C32" s="102"/>
      <c r="D32" s="104"/>
      <c r="E32" s="22"/>
      <c r="F32" s="22"/>
      <c r="G32" s="22"/>
      <c r="H32" s="106"/>
      <c r="I32" s="22"/>
      <c r="J32" s="108"/>
      <c r="K32" s="110"/>
      <c r="L32" s="110"/>
      <c r="M32" s="110"/>
      <c r="N32" s="110"/>
      <c r="O32" s="120"/>
    </row>
    <row r="33" spans="2:15" customFormat="1" ht="12.95" customHeight="1">
      <c r="B33" s="23" t="s">
        <v>66</v>
      </c>
      <c r="C33" s="24"/>
      <c r="D33" s="24"/>
      <c r="E33" s="24"/>
      <c r="F33" s="24"/>
      <c r="G33" s="25" t="s">
        <v>67</v>
      </c>
      <c r="H33" s="25"/>
      <c r="I33" s="25"/>
      <c r="J33" s="25"/>
      <c r="K33" s="26"/>
      <c r="L33" s="26"/>
      <c r="M33" s="26"/>
      <c r="N33" s="26"/>
      <c r="O33" s="26"/>
    </row>
    <row r="34" spans="2:15" customFormat="1" ht="12.95" customHeight="1">
      <c r="B34" s="27" t="s">
        <v>68</v>
      </c>
      <c r="C34" s="28"/>
      <c r="D34" s="28"/>
      <c r="E34" s="28"/>
      <c r="F34" s="29"/>
      <c r="G34" s="30"/>
      <c r="H34" s="31"/>
      <c r="I34" s="30"/>
      <c r="J34" s="32"/>
      <c r="K34" s="32"/>
      <c r="L34" s="32"/>
      <c r="M34" s="32"/>
      <c r="N34" s="32"/>
      <c r="O34" s="33"/>
    </row>
    <row r="35" spans="2:15" customFormat="1" ht="12.95" customHeight="1">
      <c r="B35" s="34" t="s">
        <v>194</v>
      </c>
      <c r="C35" s="24"/>
      <c r="D35" s="24"/>
      <c r="E35" s="24"/>
      <c r="F35" s="24"/>
      <c r="G35" s="35" t="s">
        <v>69</v>
      </c>
      <c r="H35" s="36"/>
      <c r="I35" s="36"/>
      <c r="J35" s="5"/>
      <c r="K35" s="5"/>
      <c r="L35" s="5"/>
      <c r="M35" s="5"/>
      <c r="N35" s="5"/>
      <c r="O35" s="5"/>
    </row>
    <row r="36" spans="2:15" s="14" customFormat="1" ht="29.25" customHeight="1">
      <c r="B36" s="93" t="s">
        <v>70</v>
      </c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</row>
    <row r="37" spans="2:15" ht="16.5" customHeight="1">
      <c r="J37" s="94" t="str">
        <f>LEFT(G1,2)</f>
        <v>福豐</v>
      </c>
      <c r="K37" s="94"/>
      <c r="L37" s="94"/>
      <c r="M37" s="94"/>
      <c r="N37" s="94"/>
      <c r="O37" s="94"/>
    </row>
  </sheetData>
  <mergeCells count="145">
    <mergeCell ref="B1:F2"/>
    <mergeCell ref="F3:G3"/>
    <mergeCell ref="B4:O4"/>
    <mergeCell ref="B5:B6"/>
    <mergeCell ref="C5:C6"/>
    <mergeCell ref="D5:D6"/>
    <mergeCell ref="H5:H6"/>
    <mergeCell ref="J5:J6"/>
    <mergeCell ref="K5:K6"/>
    <mergeCell ref="L5:L6"/>
    <mergeCell ref="M5:M6"/>
    <mergeCell ref="N5:N6"/>
    <mergeCell ref="O5:O6"/>
    <mergeCell ref="O7:O8"/>
    <mergeCell ref="B9:B10"/>
    <mergeCell ref="C9:C10"/>
    <mergeCell ref="D9:D10"/>
    <mergeCell ref="H9:H10"/>
    <mergeCell ref="J9:J10"/>
    <mergeCell ref="K9:K10"/>
    <mergeCell ref="L9:L10"/>
    <mergeCell ref="M9:M10"/>
    <mergeCell ref="N9:N10"/>
    <mergeCell ref="O9:O10"/>
    <mergeCell ref="B7:B8"/>
    <mergeCell ref="C7:C8"/>
    <mergeCell ref="D7:D8"/>
    <mergeCell ref="H7:H8"/>
    <mergeCell ref="J7:J8"/>
    <mergeCell ref="K7:K8"/>
    <mergeCell ref="L7:L8"/>
    <mergeCell ref="M7:M8"/>
    <mergeCell ref="N7:N8"/>
    <mergeCell ref="O11:O12"/>
    <mergeCell ref="B13:B14"/>
    <mergeCell ref="C13:C14"/>
    <mergeCell ref="D13:D14"/>
    <mergeCell ref="H13:H14"/>
    <mergeCell ref="J13:J14"/>
    <mergeCell ref="K13:K14"/>
    <mergeCell ref="L13:L14"/>
    <mergeCell ref="M13:M14"/>
    <mergeCell ref="N13:N14"/>
    <mergeCell ref="O13:O14"/>
    <mergeCell ref="B11:B12"/>
    <mergeCell ref="C11:C12"/>
    <mergeCell ref="D11:D12"/>
    <mergeCell ref="H11:H12"/>
    <mergeCell ref="J11:J12"/>
    <mergeCell ref="K11:K12"/>
    <mergeCell ref="L11:L12"/>
    <mergeCell ref="M11:M12"/>
    <mergeCell ref="N11:N12"/>
    <mergeCell ref="O15:O16"/>
    <mergeCell ref="B17:B18"/>
    <mergeCell ref="C17:C18"/>
    <mergeCell ref="D17:D18"/>
    <mergeCell ref="H17:H18"/>
    <mergeCell ref="J17:J18"/>
    <mergeCell ref="K17:K18"/>
    <mergeCell ref="L17:L18"/>
    <mergeCell ref="M17:M18"/>
    <mergeCell ref="N17:N18"/>
    <mergeCell ref="O17:O18"/>
    <mergeCell ref="B15:B16"/>
    <mergeCell ref="C15:C16"/>
    <mergeCell ref="D15:D16"/>
    <mergeCell ref="H15:H16"/>
    <mergeCell ref="J15:J16"/>
    <mergeCell ref="K15:K16"/>
    <mergeCell ref="L15:L16"/>
    <mergeCell ref="M15:M16"/>
    <mergeCell ref="N15:N16"/>
    <mergeCell ref="O19:O20"/>
    <mergeCell ref="B21:B22"/>
    <mergeCell ref="C21:C22"/>
    <mergeCell ref="D21:D22"/>
    <mergeCell ref="H21:H22"/>
    <mergeCell ref="J21:J22"/>
    <mergeCell ref="K21:K22"/>
    <mergeCell ref="L21:L22"/>
    <mergeCell ref="M21:M22"/>
    <mergeCell ref="N21:N22"/>
    <mergeCell ref="O21:O22"/>
    <mergeCell ref="B19:B20"/>
    <mergeCell ref="C19:C20"/>
    <mergeCell ref="D19:D20"/>
    <mergeCell ref="H19:H20"/>
    <mergeCell ref="J19:J20"/>
    <mergeCell ref="K19:K20"/>
    <mergeCell ref="L19:L20"/>
    <mergeCell ref="M19:M20"/>
    <mergeCell ref="N19:N20"/>
    <mergeCell ref="O23:O24"/>
    <mergeCell ref="B25:B26"/>
    <mergeCell ref="C25:C26"/>
    <mergeCell ref="D25:D26"/>
    <mergeCell ref="H25:H26"/>
    <mergeCell ref="J25:J26"/>
    <mergeCell ref="K25:K26"/>
    <mergeCell ref="L25:L26"/>
    <mergeCell ref="M25:M26"/>
    <mergeCell ref="N25:N26"/>
    <mergeCell ref="O25:O26"/>
    <mergeCell ref="B23:B24"/>
    <mergeCell ref="C23:C24"/>
    <mergeCell ref="D23:D24"/>
    <mergeCell ref="H23:H24"/>
    <mergeCell ref="J23:J24"/>
    <mergeCell ref="K23:K24"/>
    <mergeCell ref="L23:L24"/>
    <mergeCell ref="M23:M24"/>
    <mergeCell ref="N23:N24"/>
    <mergeCell ref="O27:O28"/>
    <mergeCell ref="B29:B30"/>
    <mergeCell ref="C29:C30"/>
    <mergeCell ref="D29:D30"/>
    <mergeCell ref="H29:H30"/>
    <mergeCell ref="J29:J30"/>
    <mergeCell ref="K29:K30"/>
    <mergeCell ref="L29:L30"/>
    <mergeCell ref="L31:L32"/>
    <mergeCell ref="M31:M32"/>
    <mergeCell ref="N31:N32"/>
    <mergeCell ref="O31:O32"/>
    <mergeCell ref="B27:B28"/>
    <mergeCell ref="C27:C28"/>
    <mergeCell ref="D27:D28"/>
    <mergeCell ref="H27:H28"/>
    <mergeCell ref="J27:J28"/>
    <mergeCell ref="K27:K28"/>
    <mergeCell ref="L27:L28"/>
    <mergeCell ref="M27:M28"/>
    <mergeCell ref="N27:N28"/>
    <mergeCell ref="B36:O36"/>
    <mergeCell ref="J37:O37"/>
    <mergeCell ref="M29:M30"/>
    <mergeCell ref="N29:N30"/>
    <mergeCell ref="O29:O30"/>
    <mergeCell ref="B31:B32"/>
    <mergeCell ref="C31:C32"/>
    <mergeCell ref="D31:D32"/>
    <mergeCell ref="H31:H32"/>
    <mergeCell ref="J31:J32"/>
    <mergeCell ref="K31:K32"/>
  </mergeCells>
  <phoneticPr fontId="3" type="noConversion"/>
  <printOptions horizontalCentered="1"/>
  <pageMargins left="0" right="0" top="0.39370078740157483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B1:S36"/>
  <sheetViews>
    <sheetView zoomScale="85" zoomScaleNormal="85" workbookViewId="0">
      <selection activeCell="G8" sqref="G8"/>
    </sheetView>
  </sheetViews>
  <sheetFormatPr defaultRowHeight="15.75"/>
  <cols>
    <col min="1" max="1" width="0.875" style="5" customWidth="1"/>
    <col min="2" max="2" width="3.125" style="5" customWidth="1"/>
    <col min="3" max="3" width="1.875" style="5" customWidth="1"/>
    <col min="4" max="4" width="7.625" style="51" customWidth="1"/>
    <col min="5" max="5" width="13.625" style="5" customWidth="1"/>
    <col min="6" max="9" width="12.625" style="5" customWidth="1"/>
    <col min="10" max="10" width="4.625" style="5" customWidth="1"/>
    <col min="11" max="11" width="11.625" style="5" customWidth="1"/>
    <col min="12" max="12" width="2.125" style="5" customWidth="1"/>
    <col min="13" max="17" width="1.125" style="5" customWidth="1"/>
    <col min="18" max="16384" width="9" style="5"/>
  </cols>
  <sheetData>
    <row r="1" spans="2:17" ht="24.95" customHeight="1">
      <c r="B1" s="144" t="s">
        <v>208</v>
      </c>
      <c r="C1" s="144"/>
      <c r="D1" s="144"/>
      <c r="E1" s="144"/>
      <c r="F1" s="144"/>
      <c r="G1" s="144"/>
      <c r="H1" s="174" t="s">
        <v>192</v>
      </c>
      <c r="I1" s="174"/>
      <c r="J1" s="174"/>
      <c r="K1" s="174"/>
      <c r="L1" s="174"/>
      <c r="M1" s="174"/>
      <c r="N1" s="174"/>
      <c r="O1" s="174"/>
      <c r="P1" s="4"/>
      <c r="Q1" s="3"/>
    </row>
    <row r="2" spans="2:17" ht="15" customHeight="1" thickBot="1">
      <c r="B2" s="145"/>
      <c r="C2" s="145"/>
      <c r="D2" s="145"/>
      <c r="E2" s="145"/>
      <c r="F2" s="145"/>
      <c r="G2" s="145"/>
      <c r="H2" s="80" t="s">
        <v>71</v>
      </c>
      <c r="I2" s="7" t="s">
        <v>273</v>
      </c>
      <c r="K2" s="37"/>
      <c r="L2" s="38"/>
      <c r="M2" s="38"/>
      <c r="N2" s="38"/>
      <c r="O2" s="38"/>
      <c r="P2" s="9"/>
      <c r="Q2" s="8"/>
    </row>
    <row r="3" spans="2:17" s="14" customFormat="1" ht="21.95" customHeight="1" thickBot="1">
      <c r="B3" s="39" t="s">
        <v>1</v>
      </c>
      <c r="C3" s="40" t="s">
        <v>209</v>
      </c>
      <c r="D3" s="41" t="s">
        <v>2</v>
      </c>
      <c r="E3" s="67" t="s">
        <v>210</v>
      </c>
      <c r="F3" s="146" t="s">
        <v>3</v>
      </c>
      <c r="G3" s="146"/>
      <c r="H3" s="146"/>
      <c r="I3" s="146"/>
      <c r="J3" s="40" t="s">
        <v>4</v>
      </c>
      <c r="K3" s="67" t="s">
        <v>211</v>
      </c>
      <c r="L3" s="42" t="s">
        <v>5</v>
      </c>
      <c r="M3" s="43" t="s">
        <v>212</v>
      </c>
      <c r="N3" s="43" t="s">
        <v>6</v>
      </c>
      <c r="O3" s="43" t="s">
        <v>7</v>
      </c>
      <c r="P3" s="43" t="s">
        <v>213</v>
      </c>
      <c r="Q3" s="44" t="s">
        <v>8</v>
      </c>
    </row>
    <row r="4" spans="2:17" s="14" customFormat="1" ht="27" customHeight="1" thickBot="1">
      <c r="B4" s="175" t="s">
        <v>11</v>
      </c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2:17" s="14" customFormat="1" ht="28.5" customHeight="1">
      <c r="B5" s="99">
        <v>45659</v>
      </c>
      <c r="C5" s="178" t="str">
        <f>RIGHT(TEXT(B5,"AAAA"))</f>
        <v>四</v>
      </c>
      <c r="D5" s="172" t="s">
        <v>72</v>
      </c>
      <c r="E5" s="75" t="s">
        <v>241</v>
      </c>
      <c r="F5" s="75" t="s">
        <v>242</v>
      </c>
      <c r="G5" s="75" t="s">
        <v>73</v>
      </c>
      <c r="H5" s="75" t="s">
        <v>243</v>
      </c>
      <c r="I5" s="59" t="s">
        <v>74</v>
      </c>
      <c r="J5" s="162" t="s">
        <v>10</v>
      </c>
      <c r="K5" s="59" t="s">
        <v>244</v>
      </c>
      <c r="L5" s="107"/>
      <c r="M5" s="168">
        <v>6.6</v>
      </c>
      <c r="N5" s="168">
        <v>2.8</v>
      </c>
      <c r="O5" s="168">
        <v>2.4</v>
      </c>
      <c r="P5" s="168">
        <v>2.6</v>
      </c>
      <c r="Q5" s="169">
        <f>M5*70+N5*75+O5*25+P5*45</f>
        <v>849</v>
      </c>
    </row>
    <row r="6" spans="2:17" s="17" customFormat="1" ht="21" customHeight="1">
      <c r="B6" s="129"/>
      <c r="C6" s="152"/>
      <c r="D6" s="171"/>
      <c r="E6" s="58" t="s">
        <v>283</v>
      </c>
      <c r="F6" s="58" t="s">
        <v>245</v>
      </c>
      <c r="G6" s="58" t="s">
        <v>246</v>
      </c>
      <c r="H6" s="82" t="s">
        <v>279</v>
      </c>
      <c r="I6" s="68" t="s">
        <v>247</v>
      </c>
      <c r="J6" s="167"/>
      <c r="K6" s="68" t="s">
        <v>248</v>
      </c>
      <c r="L6" s="134"/>
      <c r="M6" s="135"/>
      <c r="N6" s="135"/>
      <c r="O6" s="135"/>
      <c r="P6" s="135"/>
      <c r="Q6" s="128"/>
    </row>
    <row r="7" spans="2:17" s="14" customFormat="1" ht="28.5" customHeight="1">
      <c r="B7" s="121">
        <v>45660</v>
      </c>
      <c r="C7" s="130" t="str">
        <f>RIGHT(TEXT(B7,"AAAA"))</f>
        <v>五</v>
      </c>
      <c r="D7" s="170" t="s">
        <v>36</v>
      </c>
      <c r="E7" s="76" t="s">
        <v>277</v>
      </c>
      <c r="F7" s="85" t="s">
        <v>284</v>
      </c>
      <c r="G7" s="60" t="s">
        <v>111</v>
      </c>
      <c r="H7" s="83" t="s">
        <v>249</v>
      </c>
      <c r="I7" s="45" t="s">
        <v>76</v>
      </c>
      <c r="J7" s="162" t="s">
        <v>10</v>
      </c>
      <c r="K7" s="45" t="s">
        <v>77</v>
      </c>
      <c r="L7" s="126"/>
      <c r="M7" s="127">
        <v>6.6</v>
      </c>
      <c r="N7" s="127">
        <v>2.8</v>
      </c>
      <c r="O7" s="127">
        <v>2.4</v>
      </c>
      <c r="P7" s="127">
        <v>2.6</v>
      </c>
      <c r="Q7" s="111">
        <f>M7*70+N7*75+O7*25+P7*45</f>
        <v>849</v>
      </c>
    </row>
    <row r="8" spans="2:17" s="17" customFormat="1" ht="21" customHeight="1" thickBot="1">
      <c r="B8" s="140"/>
      <c r="C8" s="138"/>
      <c r="D8" s="173"/>
      <c r="E8" s="61" t="s">
        <v>278</v>
      </c>
      <c r="F8" s="84" t="s">
        <v>255</v>
      </c>
      <c r="G8" s="86" t="s">
        <v>112</v>
      </c>
      <c r="H8" s="84" t="s">
        <v>280</v>
      </c>
      <c r="I8" s="53" t="s">
        <v>78</v>
      </c>
      <c r="J8" s="163"/>
      <c r="K8" s="53" t="s">
        <v>250</v>
      </c>
      <c r="L8" s="164"/>
      <c r="M8" s="155"/>
      <c r="N8" s="155"/>
      <c r="O8" s="155"/>
      <c r="P8" s="155"/>
      <c r="Q8" s="156"/>
    </row>
    <row r="9" spans="2:17" s="14" customFormat="1" ht="28.5" customHeight="1" thickTop="1">
      <c r="B9" s="99">
        <v>45663</v>
      </c>
      <c r="C9" s="101" t="str">
        <f>RIGHT(TEXT(B9,"AAAA"))</f>
        <v>一</v>
      </c>
      <c r="D9" s="172" t="s">
        <v>79</v>
      </c>
      <c r="E9" s="75" t="s">
        <v>251</v>
      </c>
      <c r="F9" s="75" t="s">
        <v>16</v>
      </c>
      <c r="G9" s="60" t="s">
        <v>75</v>
      </c>
      <c r="H9" s="85" t="s">
        <v>281</v>
      </c>
      <c r="I9" s="59" t="s">
        <v>80</v>
      </c>
      <c r="J9" s="166" t="s">
        <v>9</v>
      </c>
      <c r="K9" s="59" t="s">
        <v>252</v>
      </c>
      <c r="L9" s="107"/>
      <c r="M9" s="168">
        <v>6.6</v>
      </c>
      <c r="N9" s="168">
        <v>2.8</v>
      </c>
      <c r="O9" s="168">
        <v>2.4</v>
      </c>
      <c r="P9" s="168">
        <v>2.6</v>
      </c>
      <c r="Q9" s="169">
        <f>M9*70+N9*75+O9*25+P9*45</f>
        <v>849</v>
      </c>
    </row>
    <row r="10" spans="2:17" s="17" customFormat="1" ht="21" customHeight="1">
      <c r="B10" s="129"/>
      <c r="C10" s="131"/>
      <c r="D10" s="171"/>
      <c r="E10" s="58" t="s">
        <v>253</v>
      </c>
      <c r="F10" s="58" t="s">
        <v>81</v>
      </c>
      <c r="G10" s="49" t="s">
        <v>254</v>
      </c>
      <c r="H10" s="82" t="s">
        <v>282</v>
      </c>
      <c r="I10" s="68" t="s">
        <v>82</v>
      </c>
      <c r="J10" s="167"/>
      <c r="K10" s="68" t="s">
        <v>256</v>
      </c>
      <c r="L10" s="134"/>
      <c r="M10" s="135"/>
      <c r="N10" s="135"/>
      <c r="O10" s="135"/>
      <c r="P10" s="135"/>
      <c r="Q10" s="128"/>
    </row>
    <row r="11" spans="2:17" s="14" customFormat="1" ht="28.5" customHeight="1">
      <c r="B11" s="121">
        <v>45664</v>
      </c>
      <c r="C11" s="130" t="str">
        <f>RIGHT(TEXT(B11,"AAAA"))</f>
        <v>二</v>
      </c>
      <c r="D11" s="170" t="s">
        <v>83</v>
      </c>
      <c r="E11" s="45" t="s">
        <v>257</v>
      </c>
      <c r="F11" s="45" t="s">
        <v>258</v>
      </c>
      <c r="G11" s="75" t="s">
        <v>21</v>
      </c>
      <c r="H11" s="45" t="s">
        <v>259</v>
      </c>
      <c r="I11" s="59" t="s">
        <v>84</v>
      </c>
      <c r="J11" s="162" t="s">
        <v>10</v>
      </c>
      <c r="K11" s="45" t="s">
        <v>260</v>
      </c>
      <c r="L11" s="126"/>
      <c r="M11" s="127">
        <v>6.6</v>
      </c>
      <c r="N11" s="127">
        <v>2.8</v>
      </c>
      <c r="O11" s="127">
        <v>2.4</v>
      </c>
      <c r="P11" s="127">
        <v>2.6</v>
      </c>
      <c r="Q11" s="111">
        <f>M11*70+N11*75+O11*25+P11*45</f>
        <v>849</v>
      </c>
    </row>
    <row r="12" spans="2:17" s="17" customFormat="1" ht="21" customHeight="1">
      <c r="B12" s="129"/>
      <c r="C12" s="131"/>
      <c r="D12" s="171"/>
      <c r="E12" s="68" t="s">
        <v>261</v>
      </c>
      <c r="F12" s="68" t="s">
        <v>262</v>
      </c>
      <c r="G12" s="58" t="s">
        <v>24</v>
      </c>
      <c r="H12" s="68" t="s">
        <v>263</v>
      </c>
      <c r="I12" s="68" t="s">
        <v>85</v>
      </c>
      <c r="J12" s="167"/>
      <c r="K12" s="68" t="s">
        <v>264</v>
      </c>
      <c r="L12" s="134"/>
      <c r="M12" s="135"/>
      <c r="N12" s="135"/>
      <c r="O12" s="135"/>
      <c r="P12" s="135"/>
      <c r="Q12" s="128"/>
    </row>
    <row r="13" spans="2:17" s="14" customFormat="1" ht="28.5" customHeight="1">
      <c r="B13" s="121">
        <v>45665</v>
      </c>
      <c r="C13" s="130" t="str">
        <f>RIGHT(TEXT(B13,"AAAA"))</f>
        <v>三</v>
      </c>
      <c r="D13" s="161" t="s">
        <v>113</v>
      </c>
      <c r="E13" s="76" t="s">
        <v>114</v>
      </c>
      <c r="F13" s="76" t="s">
        <v>86</v>
      </c>
      <c r="G13" s="76" t="s">
        <v>87</v>
      </c>
      <c r="H13" s="76" t="s">
        <v>88</v>
      </c>
      <c r="I13" s="45" t="s">
        <v>115</v>
      </c>
      <c r="J13" s="162" t="s">
        <v>26</v>
      </c>
      <c r="K13" s="65" t="s">
        <v>186</v>
      </c>
      <c r="L13" s="126"/>
      <c r="M13" s="127">
        <v>6.6</v>
      </c>
      <c r="N13" s="127">
        <v>2.8</v>
      </c>
      <c r="O13" s="127">
        <v>2.4</v>
      </c>
      <c r="P13" s="127">
        <v>2.6</v>
      </c>
      <c r="Q13" s="111">
        <f>M13*70+N13*75+O13*25+P13*45</f>
        <v>849</v>
      </c>
    </row>
    <row r="14" spans="2:17" s="17" customFormat="1" ht="21" customHeight="1">
      <c r="B14" s="129"/>
      <c r="C14" s="131"/>
      <c r="D14" s="165"/>
      <c r="E14" s="58" t="s">
        <v>116</v>
      </c>
      <c r="F14" s="58" t="s">
        <v>89</v>
      </c>
      <c r="G14" s="58" t="s">
        <v>90</v>
      </c>
      <c r="H14" s="58" t="s">
        <v>28</v>
      </c>
      <c r="I14" s="68" t="s">
        <v>117</v>
      </c>
      <c r="J14" s="167"/>
      <c r="K14" s="18" t="s">
        <v>187</v>
      </c>
      <c r="L14" s="134"/>
      <c r="M14" s="135"/>
      <c r="N14" s="135"/>
      <c r="O14" s="135"/>
      <c r="P14" s="135"/>
      <c r="Q14" s="128"/>
    </row>
    <row r="15" spans="2:17" s="14" customFormat="1" ht="28.5" customHeight="1">
      <c r="B15" s="99">
        <v>45666</v>
      </c>
      <c r="C15" s="101" t="str">
        <f>RIGHT(TEXT(B15,"AAAA"))</f>
        <v>四</v>
      </c>
      <c r="D15" s="161" t="s">
        <v>118</v>
      </c>
      <c r="E15" s="46" t="s">
        <v>119</v>
      </c>
      <c r="F15" s="75" t="s">
        <v>91</v>
      </c>
      <c r="G15" s="75" t="s">
        <v>92</v>
      </c>
      <c r="H15" s="59" t="s">
        <v>120</v>
      </c>
      <c r="I15" s="59" t="s">
        <v>121</v>
      </c>
      <c r="J15" s="166" t="s">
        <v>10</v>
      </c>
      <c r="K15" s="59" t="s">
        <v>29</v>
      </c>
      <c r="L15" s="107"/>
      <c r="M15" s="168">
        <v>6.6</v>
      </c>
      <c r="N15" s="168">
        <v>2.8</v>
      </c>
      <c r="O15" s="168">
        <v>2.4</v>
      </c>
      <c r="P15" s="168">
        <v>2.6</v>
      </c>
      <c r="Q15" s="169">
        <f>M15*70+N15*75+O15*25+P15*45</f>
        <v>849</v>
      </c>
    </row>
    <row r="16" spans="2:17" s="17" customFormat="1" ht="21" customHeight="1">
      <c r="B16" s="129"/>
      <c r="C16" s="131"/>
      <c r="D16" s="165"/>
      <c r="E16" s="47" t="s">
        <v>122</v>
      </c>
      <c r="F16" s="58" t="s">
        <v>31</v>
      </c>
      <c r="G16" s="58" t="s">
        <v>93</v>
      </c>
      <c r="H16" s="68" t="s">
        <v>123</v>
      </c>
      <c r="I16" s="68" t="s">
        <v>124</v>
      </c>
      <c r="J16" s="167"/>
      <c r="K16" s="68" t="s">
        <v>125</v>
      </c>
      <c r="L16" s="134"/>
      <c r="M16" s="135"/>
      <c r="N16" s="135"/>
      <c r="O16" s="135"/>
      <c r="P16" s="135"/>
      <c r="Q16" s="128"/>
    </row>
    <row r="17" spans="2:19" s="14" customFormat="1" ht="28.5" customHeight="1">
      <c r="B17" s="121">
        <v>45667</v>
      </c>
      <c r="C17" s="130" t="str">
        <f>RIGHT(TEXT(B17,"AAAA"))</f>
        <v>五</v>
      </c>
      <c r="D17" s="161" t="s">
        <v>126</v>
      </c>
      <c r="E17" s="76" t="s">
        <v>127</v>
      </c>
      <c r="F17" s="76" t="s">
        <v>128</v>
      </c>
      <c r="G17" s="76" t="s">
        <v>94</v>
      </c>
      <c r="H17" s="76" t="s">
        <v>95</v>
      </c>
      <c r="I17" s="45" t="s">
        <v>129</v>
      </c>
      <c r="J17" s="162" t="s">
        <v>10</v>
      </c>
      <c r="K17" s="45" t="s">
        <v>96</v>
      </c>
      <c r="L17" s="126"/>
      <c r="M17" s="127">
        <v>6.6</v>
      </c>
      <c r="N17" s="127">
        <v>2.8</v>
      </c>
      <c r="O17" s="127">
        <v>2.4</v>
      </c>
      <c r="P17" s="127">
        <v>2.6</v>
      </c>
      <c r="Q17" s="111">
        <f>M17*70+N17*75+O17*25+P17*45</f>
        <v>849</v>
      </c>
    </row>
    <row r="18" spans="2:19" s="17" customFormat="1" ht="21" customHeight="1" thickBot="1">
      <c r="B18" s="140"/>
      <c r="C18" s="138"/>
      <c r="D18" s="158"/>
      <c r="E18" s="61" t="s">
        <v>97</v>
      </c>
      <c r="F18" s="61" t="s">
        <v>130</v>
      </c>
      <c r="G18" s="61" t="s">
        <v>131</v>
      </c>
      <c r="H18" s="61" t="s">
        <v>98</v>
      </c>
      <c r="I18" s="53" t="s">
        <v>132</v>
      </c>
      <c r="J18" s="163"/>
      <c r="K18" s="53" t="s">
        <v>133</v>
      </c>
      <c r="L18" s="164"/>
      <c r="M18" s="155"/>
      <c r="N18" s="155"/>
      <c r="O18" s="155"/>
      <c r="P18" s="155"/>
      <c r="Q18" s="156"/>
    </row>
    <row r="19" spans="2:19" s="14" customFormat="1" ht="28.5" customHeight="1" thickTop="1">
      <c r="B19" s="99">
        <v>45670</v>
      </c>
      <c r="C19" s="101" t="str">
        <f>RIGHT(TEXT(B19,"AAAA"))</f>
        <v>一</v>
      </c>
      <c r="D19" s="157" t="s">
        <v>36</v>
      </c>
      <c r="E19" s="75" t="s">
        <v>99</v>
      </c>
      <c r="F19" s="75" t="s">
        <v>37</v>
      </c>
      <c r="G19" s="75" t="s">
        <v>134</v>
      </c>
      <c r="H19" s="75" t="s">
        <v>100</v>
      </c>
      <c r="I19" s="59" t="s">
        <v>135</v>
      </c>
      <c r="J19" s="166" t="s">
        <v>9</v>
      </c>
      <c r="K19" s="59" t="s">
        <v>136</v>
      </c>
      <c r="L19" s="107"/>
      <c r="M19" s="168">
        <v>6.6</v>
      </c>
      <c r="N19" s="168">
        <v>2.8</v>
      </c>
      <c r="O19" s="168">
        <v>2.4</v>
      </c>
      <c r="P19" s="168">
        <v>2.6</v>
      </c>
      <c r="Q19" s="169">
        <f>M19*70+N19*75+O19*25+P19*45</f>
        <v>849</v>
      </c>
    </row>
    <row r="20" spans="2:19" s="17" customFormat="1" ht="21" customHeight="1">
      <c r="B20" s="129"/>
      <c r="C20" s="131"/>
      <c r="D20" s="165"/>
      <c r="E20" s="58" t="s">
        <v>101</v>
      </c>
      <c r="F20" s="58" t="s">
        <v>39</v>
      </c>
      <c r="G20" s="58" t="s">
        <v>137</v>
      </c>
      <c r="H20" s="58" t="s">
        <v>138</v>
      </c>
      <c r="I20" s="68" t="s">
        <v>139</v>
      </c>
      <c r="J20" s="167"/>
      <c r="K20" s="68" t="s">
        <v>140</v>
      </c>
      <c r="L20" s="134"/>
      <c r="M20" s="135"/>
      <c r="N20" s="135"/>
      <c r="O20" s="135"/>
      <c r="P20" s="135"/>
      <c r="Q20" s="128"/>
    </row>
    <row r="21" spans="2:19" s="14" customFormat="1" ht="28.5" customHeight="1">
      <c r="B21" s="121">
        <v>45671</v>
      </c>
      <c r="C21" s="130" t="str">
        <f>RIGHT(TEXT(B21,"AAAA"))</f>
        <v>二</v>
      </c>
      <c r="D21" s="161" t="s">
        <v>41</v>
      </c>
      <c r="E21" s="75" t="s">
        <v>141</v>
      </c>
      <c r="F21" s="76" t="s">
        <v>142</v>
      </c>
      <c r="G21" s="76" t="s">
        <v>143</v>
      </c>
      <c r="H21" s="45" t="s">
        <v>144</v>
      </c>
      <c r="I21" s="45" t="s">
        <v>145</v>
      </c>
      <c r="J21" s="162" t="s">
        <v>10</v>
      </c>
      <c r="K21" s="45" t="s">
        <v>146</v>
      </c>
      <c r="L21" s="126"/>
      <c r="M21" s="127">
        <v>6.6</v>
      </c>
      <c r="N21" s="127">
        <v>2.8</v>
      </c>
      <c r="O21" s="127">
        <v>2.4</v>
      </c>
      <c r="P21" s="127">
        <v>2.6</v>
      </c>
      <c r="Q21" s="111">
        <f>M21*70+N21*75+O21*25+P21*45</f>
        <v>849</v>
      </c>
    </row>
    <row r="22" spans="2:19" s="17" customFormat="1" ht="21" customHeight="1">
      <c r="B22" s="129"/>
      <c r="C22" s="131"/>
      <c r="D22" s="165"/>
      <c r="E22" s="58" t="s">
        <v>147</v>
      </c>
      <c r="F22" s="58" t="s">
        <v>148</v>
      </c>
      <c r="G22" s="58" t="s">
        <v>149</v>
      </c>
      <c r="H22" s="68" t="s">
        <v>150</v>
      </c>
      <c r="I22" s="68" t="s">
        <v>151</v>
      </c>
      <c r="J22" s="167"/>
      <c r="K22" s="68" t="s">
        <v>152</v>
      </c>
      <c r="L22" s="134"/>
      <c r="M22" s="135"/>
      <c r="N22" s="135"/>
      <c r="O22" s="135"/>
      <c r="P22" s="135"/>
      <c r="Q22" s="128"/>
    </row>
    <row r="23" spans="2:19" s="14" customFormat="1" ht="28.5" customHeight="1">
      <c r="B23" s="121">
        <v>45672</v>
      </c>
      <c r="C23" s="130" t="str">
        <f>RIGHT(TEXT(B23,"AAAA"))</f>
        <v>三</v>
      </c>
      <c r="D23" s="161" t="s">
        <v>153</v>
      </c>
      <c r="E23" s="76" t="s">
        <v>154</v>
      </c>
      <c r="F23" s="76" t="s">
        <v>155</v>
      </c>
      <c r="G23" s="48" t="s">
        <v>102</v>
      </c>
      <c r="H23" s="59" t="s">
        <v>156</v>
      </c>
      <c r="I23" s="45" t="s">
        <v>103</v>
      </c>
      <c r="J23" s="162" t="s">
        <v>26</v>
      </c>
      <c r="K23" s="65" t="s">
        <v>188</v>
      </c>
      <c r="L23" s="126"/>
      <c r="M23" s="127">
        <v>6.6</v>
      </c>
      <c r="N23" s="127">
        <v>2.8</v>
      </c>
      <c r="O23" s="127">
        <v>2.4</v>
      </c>
      <c r="P23" s="127">
        <v>2.6</v>
      </c>
      <c r="Q23" s="111">
        <f>M23*70+N23*75+O23*25+P23*45</f>
        <v>849</v>
      </c>
    </row>
    <row r="24" spans="2:19" s="17" customFormat="1" ht="21" customHeight="1">
      <c r="B24" s="129"/>
      <c r="C24" s="131"/>
      <c r="D24" s="165"/>
      <c r="E24" s="58" t="s">
        <v>157</v>
      </c>
      <c r="F24" s="58" t="s">
        <v>158</v>
      </c>
      <c r="G24" s="49" t="s">
        <v>104</v>
      </c>
      <c r="H24" s="68" t="s">
        <v>159</v>
      </c>
      <c r="I24" s="68" t="s">
        <v>105</v>
      </c>
      <c r="J24" s="167"/>
      <c r="K24" s="18" t="s">
        <v>189</v>
      </c>
      <c r="L24" s="134"/>
      <c r="M24" s="135"/>
      <c r="N24" s="135"/>
      <c r="O24" s="135"/>
      <c r="P24" s="135"/>
      <c r="Q24" s="128"/>
    </row>
    <row r="25" spans="2:19" s="14" customFormat="1" ht="28.5" customHeight="1">
      <c r="B25" s="99">
        <v>45673</v>
      </c>
      <c r="C25" s="101" t="str">
        <f>RIGHT(TEXT(B25,"AAAA"))</f>
        <v>四</v>
      </c>
      <c r="D25" s="161" t="s">
        <v>36</v>
      </c>
      <c r="E25" s="75" t="s">
        <v>160</v>
      </c>
      <c r="F25" s="75" t="s">
        <v>106</v>
      </c>
      <c r="G25" s="75" t="s">
        <v>161</v>
      </c>
      <c r="H25" s="59" t="s">
        <v>162</v>
      </c>
      <c r="I25" s="59" t="s">
        <v>163</v>
      </c>
      <c r="J25" s="166" t="s">
        <v>10</v>
      </c>
      <c r="K25" s="76" t="s">
        <v>164</v>
      </c>
      <c r="L25" s="107"/>
      <c r="M25" s="168">
        <v>6.6</v>
      </c>
      <c r="N25" s="168">
        <v>2.8</v>
      </c>
      <c r="O25" s="168">
        <v>2.4</v>
      </c>
      <c r="P25" s="168">
        <v>2.6</v>
      </c>
      <c r="Q25" s="169">
        <f>M25*70+N25*75+O25*25+P25*45</f>
        <v>849</v>
      </c>
    </row>
    <row r="26" spans="2:19" s="17" customFormat="1" ht="21" customHeight="1">
      <c r="B26" s="129"/>
      <c r="C26" s="131"/>
      <c r="D26" s="165"/>
      <c r="E26" s="58" t="s">
        <v>165</v>
      </c>
      <c r="F26" s="58" t="s">
        <v>166</v>
      </c>
      <c r="G26" s="58" t="s">
        <v>53</v>
      </c>
      <c r="H26" s="68" t="s">
        <v>167</v>
      </c>
      <c r="I26" s="68" t="s">
        <v>168</v>
      </c>
      <c r="J26" s="167"/>
      <c r="K26" s="58" t="s">
        <v>169</v>
      </c>
      <c r="L26" s="134"/>
      <c r="M26" s="135"/>
      <c r="N26" s="135"/>
      <c r="O26" s="135"/>
      <c r="P26" s="135"/>
      <c r="Q26" s="128"/>
    </row>
    <row r="27" spans="2:19" s="14" customFormat="1" ht="28.5" customHeight="1">
      <c r="B27" s="121">
        <v>45674</v>
      </c>
      <c r="C27" s="130" t="str">
        <f>RIGHT(TEXT(B27,"AAAA"))</f>
        <v>五</v>
      </c>
      <c r="D27" s="161" t="s">
        <v>54</v>
      </c>
      <c r="E27" s="76" t="s">
        <v>170</v>
      </c>
      <c r="F27" s="76" t="s">
        <v>171</v>
      </c>
      <c r="G27" s="76" t="s">
        <v>172</v>
      </c>
      <c r="H27" s="76" t="s">
        <v>173</v>
      </c>
      <c r="I27" s="45" t="s">
        <v>174</v>
      </c>
      <c r="J27" s="162" t="s">
        <v>10</v>
      </c>
      <c r="K27" s="75" t="s">
        <v>56</v>
      </c>
      <c r="L27" s="126" t="s">
        <v>193</v>
      </c>
      <c r="M27" s="127">
        <v>6.6</v>
      </c>
      <c r="N27" s="127">
        <v>2.8</v>
      </c>
      <c r="O27" s="127">
        <v>2.4</v>
      </c>
      <c r="P27" s="127">
        <v>2.6</v>
      </c>
      <c r="Q27" s="111">
        <f>M27*70+N27*75+O27*25+P27*45</f>
        <v>849</v>
      </c>
      <c r="S27" s="17"/>
    </row>
    <row r="28" spans="2:19" s="17" customFormat="1" ht="21" customHeight="1" thickBot="1">
      <c r="B28" s="140"/>
      <c r="C28" s="138"/>
      <c r="D28" s="158"/>
      <c r="E28" s="61" t="s">
        <v>175</v>
      </c>
      <c r="F28" s="61" t="s">
        <v>176</v>
      </c>
      <c r="G28" s="61" t="s">
        <v>177</v>
      </c>
      <c r="H28" s="61" t="s">
        <v>178</v>
      </c>
      <c r="I28" s="53" t="s">
        <v>107</v>
      </c>
      <c r="J28" s="163"/>
      <c r="K28" s="58" t="s">
        <v>59</v>
      </c>
      <c r="L28" s="164"/>
      <c r="M28" s="155"/>
      <c r="N28" s="155"/>
      <c r="O28" s="155"/>
      <c r="P28" s="155"/>
      <c r="Q28" s="156"/>
    </row>
    <row r="29" spans="2:19" s="14" customFormat="1" ht="28.5" customHeight="1" thickTop="1">
      <c r="B29" s="112">
        <v>45677</v>
      </c>
      <c r="C29" s="113" t="str">
        <f>RIGHT(TEXT(B29,"AAAA"))</f>
        <v>一</v>
      </c>
      <c r="D29" s="157" t="s">
        <v>240</v>
      </c>
      <c r="E29" s="62" t="s">
        <v>60</v>
      </c>
      <c r="F29" s="62" t="s">
        <v>108</v>
      </c>
      <c r="G29" s="62" t="s">
        <v>109</v>
      </c>
      <c r="H29" s="62" t="s">
        <v>179</v>
      </c>
      <c r="I29" s="63" t="s">
        <v>180</v>
      </c>
      <c r="J29" s="159" t="s">
        <v>9</v>
      </c>
      <c r="K29" s="62" t="s">
        <v>181</v>
      </c>
      <c r="L29" s="118"/>
      <c r="M29" s="95">
        <v>6.6</v>
      </c>
      <c r="N29" s="95">
        <v>2.8</v>
      </c>
      <c r="O29" s="95">
        <v>2.4</v>
      </c>
      <c r="P29" s="95">
        <v>2.6</v>
      </c>
      <c r="Q29" s="97">
        <f>M29*70+N29*75+O29*25+P29*45</f>
        <v>849</v>
      </c>
      <c r="R29" s="153"/>
      <c r="S29" s="17"/>
    </row>
    <row r="30" spans="2:19" s="17" customFormat="1" ht="21" customHeight="1" thickBot="1">
      <c r="B30" s="100"/>
      <c r="C30" s="102"/>
      <c r="D30" s="158"/>
      <c r="E30" s="64" t="s">
        <v>182</v>
      </c>
      <c r="F30" s="64" t="s">
        <v>110</v>
      </c>
      <c r="G30" s="64" t="s">
        <v>63</v>
      </c>
      <c r="H30" s="64" t="s">
        <v>183</v>
      </c>
      <c r="I30" s="56" t="s">
        <v>184</v>
      </c>
      <c r="J30" s="160"/>
      <c r="K30" s="64" t="s">
        <v>185</v>
      </c>
      <c r="L30" s="108"/>
      <c r="M30" s="96"/>
      <c r="N30" s="96"/>
      <c r="O30" s="96"/>
      <c r="P30" s="96"/>
      <c r="Q30" s="98"/>
      <c r="R30" s="153"/>
    </row>
    <row r="31" spans="2:19" customFormat="1" ht="12" customHeight="1">
      <c r="B31" s="23" t="s">
        <v>66</v>
      </c>
      <c r="C31" s="24"/>
      <c r="D31" s="24"/>
      <c r="E31" s="24"/>
      <c r="F31" s="24"/>
      <c r="G31" s="25" t="s">
        <v>67</v>
      </c>
      <c r="H31" s="25"/>
      <c r="I31" s="25"/>
      <c r="J31" s="25"/>
      <c r="K31" s="26"/>
      <c r="L31" s="26"/>
      <c r="M31" s="26"/>
      <c r="N31" s="26"/>
      <c r="O31" s="26"/>
    </row>
    <row r="32" spans="2:19" customFormat="1" ht="12" customHeight="1">
      <c r="B32" s="27" t="s">
        <v>265</v>
      </c>
      <c r="C32" s="28"/>
      <c r="D32" s="28"/>
      <c r="E32" s="28"/>
      <c r="F32" s="29"/>
      <c r="G32" s="30"/>
      <c r="H32" s="31"/>
      <c r="I32" s="30"/>
      <c r="J32" s="32"/>
      <c r="K32" s="32"/>
      <c r="L32" s="32"/>
      <c r="M32" s="32"/>
      <c r="N32" s="32"/>
      <c r="O32" s="33"/>
    </row>
    <row r="33" spans="2:17" customFormat="1" ht="12" customHeight="1">
      <c r="B33" s="34" t="s">
        <v>194</v>
      </c>
      <c r="C33" s="24"/>
      <c r="D33" s="24"/>
      <c r="E33" s="24"/>
      <c r="F33" s="24"/>
      <c r="G33" s="35" t="s">
        <v>266</v>
      </c>
      <c r="H33" s="36"/>
      <c r="I33" s="36"/>
      <c r="J33" s="36"/>
      <c r="K33" s="50"/>
      <c r="L33" s="154"/>
      <c r="M33" s="154"/>
      <c r="N33" s="154"/>
      <c r="O33" s="154"/>
      <c r="P33" s="154"/>
      <c r="Q33" s="154"/>
    </row>
    <row r="34" spans="2:17" s="14" customFormat="1" ht="29.25" customHeight="1">
      <c r="B34" s="93" t="s">
        <v>267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</row>
    <row r="35" spans="2:17" ht="16.5" customHeight="1">
      <c r="D35" s="5"/>
      <c r="J35" s="154" t="str">
        <f>LEFT(H1,2)</f>
        <v>福豐</v>
      </c>
      <c r="K35" s="154"/>
      <c r="L35" s="154"/>
      <c r="M35" s="154"/>
      <c r="N35" s="154"/>
      <c r="O35" s="154"/>
    </row>
    <row r="36" spans="2:17" ht="14.1" customHeight="1"/>
  </sheetData>
  <mergeCells count="138">
    <mergeCell ref="B1:G2"/>
    <mergeCell ref="H1:O1"/>
    <mergeCell ref="F3:I3"/>
    <mergeCell ref="B4:Q4"/>
    <mergeCell ref="B5:B6"/>
    <mergeCell ref="C5:C6"/>
    <mergeCell ref="D5:D6"/>
    <mergeCell ref="J5:J6"/>
    <mergeCell ref="L5:L6"/>
    <mergeCell ref="M5:M6"/>
    <mergeCell ref="N5:N6"/>
    <mergeCell ref="O5:O6"/>
    <mergeCell ref="P5:P6"/>
    <mergeCell ref="Q5:Q6"/>
    <mergeCell ref="Q7:Q8"/>
    <mergeCell ref="B9:B10"/>
    <mergeCell ref="C9:C10"/>
    <mergeCell ref="D9:D10"/>
    <mergeCell ref="J9:J10"/>
    <mergeCell ref="L9:L10"/>
    <mergeCell ref="M9:M10"/>
    <mergeCell ref="N9:N10"/>
    <mergeCell ref="O9:O10"/>
    <mergeCell ref="P9:P10"/>
    <mergeCell ref="Q9:Q10"/>
    <mergeCell ref="B7:B8"/>
    <mergeCell ref="C7:C8"/>
    <mergeCell ref="D7:D8"/>
    <mergeCell ref="J7:J8"/>
    <mergeCell ref="L7:L8"/>
    <mergeCell ref="M7:M8"/>
    <mergeCell ref="N7:N8"/>
    <mergeCell ref="O7:O8"/>
    <mergeCell ref="P7:P8"/>
    <mergeCell ref="Q11:Q12"/>
    <mergeCell ref="B13:B14"/>
    <mergeCell ref="C13:C14"/>
    <mergeCell ref="D13:D14"/>
    <mergeCell ref="J13:J14"/>
    <mergeCell ref="L13:L14"/>
    <mergeCell ref="M13:M14"/>
    <mergeCell ref="N13:N14"/>
    <mergeCell ref="O13:O14"/>
    <mergeCell ref="P13:P14"/>
    <mergeCell ref="Q13:Q14"/>
    <mergeCell ref="B11:B12"/>
    <mergeCell ref="C11:C12"/>
    <mergeCell ref="D11:D12"/>
    <mergeCell ref="J11:J12"/>
    <mergeCell ref="L11:L12"/>
    <mergeCell ref="M11:M12"/>
    <mergeCell ref="N11:N12"/>
    <mergeCell ref="O11:O12"/>
    <mergeCell ref="P11:P12"/>
    <mergeCell ref="Q15:Q16"/>
    <mergeCell ref="B17:B18"/>
    <mergeCell ref="C17:C18"/>
    <mergeCell ref="D17:D18"/>
    <mergeCell ref="J17:J18"/>
    <mergeCell ref="L17:L18"/>
    <mergeCell ref="M17:M18"/>
    <mergeCell ref="N17:N18"/>
    <mergeCell ref="O17:O18"/>
    <mergeCell ref="P17:P18"/>
    <mergeCell ref="Q17:Q18"/>
    <mergeCell ref="B15:B16"/>
    <mergeCell ref="C15:C16"/>
    <mergeCell ref="D15:D16"/>
    <mergeCell ref="J15:J16"/>
    <mergeCell ref="L15:L16"/>
    <mergeCell ref="M15:M16"/>
    <mergeCell ref="N15:N16"/>
    <mergeCell ref="O15:O16"/>
    <mergeCell ref="P15:P16"/>
    <mergeCell ref="O23:O24"/>
    <mergeCell ref="P23:P24"/>
    <mergeCell ref="Q19:Q20"/>
    <mergeCell ref="B21:B22"/>
    <mergeCell ref="C21:C22"/>
    <mergeCell ref="D21:D22"/>
    <mergeCell ref="J21:J22"/>
    <mergeCell ref="L21:L22"/>
    <mergeCell ref="M21:M22"/>
    <mergeCell ref="N21:N22"/>
    <mergeCell ref="O21:O22"/>
    <mergeCell ref="P21:P22"/>
    <mergeCell ref="Q21:Q22"/>
    <mergeCell ref="B19:B20"/>
    <mergeCell ref="C19:C20"/>
    <mergeCell ref="D19:D20"/>
    <mergeCell ref="J19:J20"/>
    <mergeCell ref="L19:L20"/>
    <mergeCell ref="M19:M20"/>
    <mergeCell ref="N19:N20"/>
    <mergeCell ref="O19:O20"/>
    <mergeCell ref="P19:P20"/>
    <mergeCell ref="B34:Q34"/>
    <mergeCell ref="J35:O35"/>
    <mergeCell ref="N29:N30"/>
    <mergeCell ref="O29:O30"/>
    <mergeCell ref="P29:P30"/>
    <mergeCell ref="Q29:Q30"/>
    <mergeCell ref="Q23:Q24"/>
    <mergeCell ref="B25:B26"/>
    <mergeCell ref="C25:C26"/>
    <mergeCell ref="D25:D26"/>
    <mergeCell ref="J25:J26"/>
    <mergeCell ref="L25:L26"/>
    <mergeCell ref="M25:M26"/>
    <mergeCell ref="N25:N26"/>
    <mergeCell ref="O25:O26"/>
    <mergeCell ref="P25:P26"/>
    <mergeCell ref="Q25:Q26"/>
    <mergeCell ref="B23:B24"/>
    <mergeCell ref="C23:C24"/>
    <mergeCell ref="D23:D24"/>
    <mergeCell ref="J23:J24"/>
    <mergeCell ref="L23:L24"/>
    <mergeCell ref="M23:M24"/>
    <mergeCell ref="N23:N24"/>
    <mergeCell ref="R29:R30"/>
    <mergeCell ref="L33:Q33"/>
    <mergeCell ref="N27:N28"/>
    <mergeCell ref="O27:O28"/>
    <mergeCell ref="P27:P28"/>
    <mergeCell ref="Q27:Q28"/>
    <mergeCell ref="B29:B30"/>
    <mergeCell ref="C29:C30"/>
    <mergeCell ref="D29:D30"/>
    <mergeCell ref="J29:J30"/>
    <mergeCell ref="L29:L30"/>
    <mergeCell ref="M29:M30"/>
    <mergeCell ref="B27:B28"/>
    <mergeCell ref="C27:C28"/>
    <mergeCell ref="D27:D28"/>
    <mergeCell ref="J27:J28"/>
    <mergeCell ref="L27:L28"/>
    <mergeCell ref="M27:M28"/>
  </mergeCells>
  <phoneticPr fontId="3" type="noConversion"/>
  <printOptions horizontalCentered="1"/>
  <pageMargins left="0" right="0" top="0.39370078740157483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O37"/>
  <sheetViews>
    <sheetView zoomScale="80" zoomScaleNormal="80" workbookViewId="0">
      <selection activeCell="D5" sqref="D5:O30"/>
    </sheetView>
  </sheetViews>
  <sheetFormatPr defaultRowHeight="15.75"/>
  <cols>
    <col min="1" max="1" width="1.25" style="5" customWidth="1"/>
    <col min="2" max="2" width="3.375" style="5" customWidth="1"/>
    <col min="3" max="3" width="1.875" style="5" customWidth="1"/>
    <col min="4" max="4" width="11.25" style="5" customWidth="1"/>
    <col min="5" max="5" width="17.375" style="5" customWidth="1"/>
    <col min="6" max="7" width="16.375" style="5" customWidth="1"/>
    <col min="8" max="8" width="5.625" style="5" customWidth="1"/>
    <col min="9" max="9" width="17.125" style="5" customWidth="1"/>
    <col min="10" max="10" width="2.125" style="5" customWidth="1"/>
    <col min="11" max="15" width="1.5" style="5" customWidth="1"/>
    <col min="16" max="16384" width="9" style="5"/>
  </cols>
  <sheetData>
    <row r="1" spans="2:15" ht="23.1" customHeight="1">
      <c r="B1" s="144" t="s">
        <v>208</v>
      </c>
      <c r="C1" s="144"/>
      <c r="D1" s="144"/>
      <c r="E1" s="144"/>
      <c r="F1" s="144"/>
      <c r="G1" s="91" t="s">
        <v>191</v>
      </c>
      <c r="H1" s="1"/>
      <c r="I1" s="2"/>
      <c r="J1" s="3"/>
      <c r="K1" s="4"/>
      <c r="L1" s="4"/>
      <c r="M1" s="4"/>
      <c r="N1" s="4"/>
      <c r="O1" s="4"/>
    </row>
    <row r="2" spans="2:15" ht="17.100000000000001" customHeight="1" thickBot="1">
      <c r="B2" s="145"/>
      <c r="C2" s="145"/>
      <c r="D2" s="145"/>
      <c r="E2" s="145"/>
      <c r="F2" s="145"/>
      <c r="G2" s="6" t="s">
        <v>0</v>
      </c>
      <c r="H2" s="7" t="s">
        <v>272</v>
      </c>
      <c r="I2" s="6"/>
      <c r="J2" s="8"/>
      <c r="K2" s="9"/>
      <c r="L2" s="9"/>
      <c r="M2" s="9"/>
      <c r="N2" s="9"/>
      <c r="O2" s="9"/>
    </row>
    <row r="3" spans="2:15" s="14" customFormat="1" ht="17.45" customHeight="1">
      <c r="B3" s="10" t="s">
        <v>1</v>
      </c>
      <c r="C3" s="11" t="s">
        <v>209</v>
      </c>
      <c r="D3" s="88" t="s">
        <v>2</v>
      </c>
      <c r="E3" s="88" t="s">
        <v>210</v>
      </c>
      <c r="F3" s="146" t="s">
        <v>3</v>
      </c>
      <c r="G3" s="146"/>
      <c r="H3" s="88" t="s">
        <v>4</v>
      </c>
      <c r="I3" s="88" t="s">
        <v>211</v>
      </c>
      <c r="J3" s="11" t="s">
        <v>5</v>
      </c>
      <c r="K3" s="12" t="s">
        <v>212</v>
      </c>
      <c r="L3" s="12" t="s">
        <v>6</v>
      </c>
      <c r="M3" s="12" t="s">
        <v>7</v>
      </c>
      <c r="N3" s="12" t="s">
        <v>213</v>
      </c>
      <c r="O3" s="13" t="s">
        <v>8</v>
      </c>
    </row>
    <row r="4" spans="2:15" s="14" customFormat="1" ht="27" customHeight="1">
      <c r="B4" s="147" t="s">
        <v>11</v>
      </c>
      <c r="C4" s="148"/>
      <c r="D4" s="149"/>
      <c r="E4" s="149"/>
      <c r="F4" s="149"/>
      <c r="G4" s="149"/>
      <c r="H4" s="149"/>
      <c r="I4" s="149"/>
      <c r="J4" s="148"/>
      <c r="K4" s="148"/>
      <c r="L4" s="148"/>
      <c r="M4" s="148"/>
      <c r="N4" s="148"/>
      <c r="O4" s="150"/>
    </row>
    <row r="5" spans="2:15" s="14" customFormat="1" ht="28.5" customHeight="1">
      <c r="B5" s="121">
        <v>45659</v>
      </c>
      <c r="C5" s="151" t="str">
        <f>RIGHT(TEXT(B5,"AAAA"))</f>
        <v>四</v>
      </c>
      <c r="D5" s="124" t="s">
        <v>214</v>
      </c>
      <c r="E5" s="179" t="s">
        <v>274</v>
      </c>
      <c r="F5" s="52" t="s">
        <v>215</v>
      </c>
      <c r="G5" s="52" t="s">
        <v>73</v>
      </c>
      <c r="H5" s="124" t="s">
        <v>10</v>
      </c>
      <c r="I5" s="52" t="s">
        <v>12</v>
      </c>
      <c r="J5" s="180"/>
      <c r="K5" s="127">
        <v>6.2</v>
      </c>
      <c r="L5" s="127">
        <v>2.8</v>
      </c>
      <c r="M5" s="127">
        <v>2.2000000000000002</v>
      </c>
      <c r="N5" s="127">
        <v>2.4</v>
      </c>
      <c r="O5" s="111">
        <f>K5*70+L5*75+M5*25+N5*45</f>
        <v>807</v>
      </c>
    </row>
    <row r="6" spans="2:15" s="17" customFormat="1" ht="21" customHeight="1">
      <c r="B6" s="129"/>
      <c r="C6" s="152"/>
      <c r="D6" s="132"/>
      <c r="E6" s="181" t="s">
        <v>292</v>
      </c>
      <c r="F6" s="89" t="s">
        <v>216</v>
      </c>
      <c r="G6" s="89" t="s">
        <v>217</v>
      </c>
      <c r="H6" s="132"/>
      <c r="I6" s="89" t="s">
        <v>293</v>
      </c>
      <c r="J6" s="182"/>
      <c r="K6" s="135"/>
      <c r="L6" s="135"/>
      <c r="M6" s="135"/>
      <c r="N6" s="135"/>
      <c r="O6" s="128"/>
    </row>
    <row r="7" spans="2:15" s="14" customFormat="1" ht="28.5" customHeight="1">
      <c r="B7" s="121">
        <v>45660</v>
      </c>
      <c r="C7" s="130" t="str">
        <f>RIGHT(TEXT(B7,"AAAA"))</f>
        <v>五</v>
      </c>
      <c r="D7" s="124" t="s">
        <v>294</v>
      </c>
      <c r="E7" s="52" t="s">
        <v>275</v>
      </c>
      <c r="F7" s="19" t="s">
        <v>219</v>
      </c>
      <c r="G7" s="52" t="s">
        <v>111</v>
      </c>
      <c r="H7" s="124" t="s">
        <v>10</v>
      </c>
      <c r="I7" s="52" t="s">
        <v>13</v>
      </c>
      <c r="J7" s="180"/>
      <c r="K7" s="127">
        <v>6.3</v>
      </c>
      <c r="L7" s="127">
        <v>2.7</v>
      </c>
      <c r="M7" s="127">
        <v>2.4</v>
      </c>
      <c r="N7" s="127">
        <v>2.1</v>
      </c>
      <c r="O7" s="111">
        <f>K7*70+L7*75+M7*25+N7*45</f>
        <v>798</v>
      </c>
    </row>
    <row r="8" spans="2:15" s="17" customFormat="1" ht="21" customHeight="1" thickBot="1">
      <c r="B8" s="140"/>
      <c r="C8" s="138"/>
      <c r="D8" s="141"/>
      <c r="E8" s="92" t="s">
        <v>276</v>
      </c>
      <c r="F8" s="20" t="s">
        <v>14</v>
      </c>
      <c r="G8" s="53" t="s">
        <v>112</v>
      </c>
      <c r="H8" s="141"/>
      <c r="I8" s="92" t="s">
        <v>295</v>
      </c>
      <c r="J8" s="183"/>
      <c r="K8" s="143"/>
      <c r="L8" s="143"/>
      <c r="M8" s="143"/>
      <c r="N8" s="143"/>
      <c r="O8" s="139"/>
    </row>
    <row r="9" spans="2:15" s="14" customFormat="1" ht="28.5" customHeight="1" thickTop="1">
      <c r="B9" s="112">
        <v>45663</v>
      </c>
      <c r="C9" s="113" t="str">
        <f>RIGHT(TEXT(B9,"AAAA"))</f>
        <v>一</v>
      </c>
      <c r="D9" s="114" t="s">
        <v>296</v>
      </c>
      <c r="E9" s="54" t="s">
        <v>221</v>
      </c>
      <c r="F9" s="54" t="s">
        <v>16</v>
      </c>
      <c r="G9" s="55" t="s">
        <v>75</v>
      </c>
      <c r="H9" s="114" t="s">
        <v>9</v>
      </c>
      <c r="I9" s="54" t="s">
        <v>297</v>
      </c>
      <c r="J9" s="184"/>
      <c r="K9" s="95">
        <v>6.3</v>
      </c>
      <c r="L9" s="95">
        <v>2.4</v>
      </c>
      <c r="M9" s="95">
        <v>2.4</v>
      </c>
      <c r="N9" s="95">
        <v>2.4</v>
      </c>
      <c r="O9" s="97">
        <f>K9*70+L9*75+M9*25+N9*45</f>
        <v>789</v>
      </c>
    </row>
    <row r="10" spans="2:15" s="17" customFormat="1" ht="21" customHeight="1">
      <c r="B10" s="129"/>
      <c r="C10" s="131"/>
      <c r="D10" s="132"/>
      <c r="E10" s="89" t="s">
        <v>18</v>
      </c>
      <c r="F10" s="89" t="s">
        <v>19</v>
      </c>
      <c r="G10" s="92" t="s">
        <v>196</v>
      </c>
      <c r="H10" s="132"/>
      <c r="I10" s="89" t="s">
        <v>20</v>
      </c>
      <c r="J10" s="182"/>
      <c r="K10" s="135"/>
      <c r="L10" s="135"/>
      <c r="M10" s="135"/>
      <c r="N10" s="135"/>
      <c r="O10" s="128"/>
    </row>
    <row r="11" spans="2:15" s="14" customFormat="1" ht="28.5" customHeight="1">
      <c r="B11" s="121">
        <v>45664</v>
      </c>
      <c r="C11" s="130" t="str">
        <f>RIGHT(TEXT(B11,"AAAA"))</f>
        <v>二</v>
      </c>
      <c r="D11" s="124" t="s">
        <v>222</v>
      </c>
      <c r="E11" s="52" t="s">
        <v>223</v>
      </c>
      <c r="F11" s="52" t="s">
        <v>197</v>
      </c>
      <c r="G11" s="52" t="s">
        <v>21</v>
      </c>
      <c r="H11" s="124" t="s">
        <v>10</v>
      </c>
      <c r="I11" s="52" t="s">
        <v>298</v>
      </c>
      <c r="J11" s="180"/>
      <c r="K11" s="127">
        <v>6.3</v>
      </c>
      <c r="L11" s="127">
        <v>2.6</v>
      </c>
      <c r="M11" s="127">
        <v>2.2000000000000002</v>
      </c>
      <c r="N11" s="127">
        <v>2.2999999999999998</v>
      </c>
      <c r="O11" s="111">
        <f>K11*70+L11*75+M11*25+N11*45</f>
        <v>794.5</v>
      </c>
    </row>
    <row r="12" spans="2:15" s="17" customFormat="1" ht="21" customHeight="1">
      <c r="B12" s="129"/>
      <c r="C12" s="131"/>
      <c r="D12" s="132"/>
      <c r="E12" s="89" t="s">
        <v>23</v>
      </c>
      <c r="F12" s="89" t="s">
        <v>198</v>
      </c>
      <c r="G12" s="89" t="s">
        <v>199</v>
      </c>
      <c r="H12" s="132"/>
      <c r="I12" s="89" t="s">
        <v>224</v>
      </c>
      <c r="J12" s="182"/>
      <c r="K12" s="135"/>
      <c r="L12" s="135"/>
      <c r="M12" s="135"/>
      <c r="N12" s="135"/>
      <c r="O12" s="128"/>
    </row>
    <row r="13" spans="2:15" s="14" customFormat="1" ht="28.5" customHeight="1">
      <c r="B13" s="121">
        <v>45665</v>
      </c>
      <c r="C13" s="130" t="str">
        <f>RIGHT(TEXT(B13,"AAAA"))</f>
        <v>三</v>
      </c>
      <c r="D13" s="136" t="s">
        <v>299</v>
      </c>
      <c r="E13" s="52" t="s">
        <v>25</v>
      </c>
      <c r="F13" s="52" t="s">
        <v>87</v>
      </c>
      <c r="G13" s="52" t="s">
        <v>225</v>
      </c>
      <c r="H13" s="124" t="s">
        <v>26</v>
      </c>
      <c r="I13" s="52" t="s">
        <v>226</v>
      </c>
      <c r="J13" s="180"/>
      <c r="K13" s="127">
        <v>6.4</v>
      </c>
      <c r="L13" s="127">
        <v>2.7</v>
      </c>
      <c r="M13" s="127">
        <v>2.2000000000000002</v>
      </c>
      <c r="N13" s="127">
        <v>2.4</v>
      </c>
      <c r="O13" s="111">
        <f>K13*70+L13*75+M13*25+N13*45</f>
        <v>813.5</v>
      </c>
    </row>
    <row r="14" spans="2:15" s="17" customFormat="1" ht="21" customHeight="1">
      <c r="B14" s="129"/>
      <c r="C14" s="131"/>
      <c r="D14" s="137"/>
      <c r="E14" s="89" t="s">
        <v>27</v>
      </c>
      <c r="F14" s="89" t="s">
        <v>90</v>
      </c>
      <c r="G14" s="89" t="s">
        <v>227</v>
      </c>
      <c r="H14" s="132"/>
      <c r="I14" s="89" t="s">
        <v>228</v>
      </c>
      <c r="J14" s="182"/>
      <c r="K14" s="135"/>
      <c r="L14" s="135"/>
      <c r="M14" s="135"/>
      <c r="N14" s="135"/>
      <c r="O14" s="128"/>
    </row>
    <row r="15" spans="2:15" s="14" customFormat="1" ht="28.5" customHeight="1">
      <c r="B15" s="121">
        <v>45666</v>
      </c>
      <c r="C15" s="130" t="str">
        <f>RIGHT(TEXT(B15,"AAAA"))</f>
        <v>四</v>
      </c>
      <c r="D15" s="124" t="s">
        <v>294</v>
      </c>
      <c r="E15" s="52" t="s">
        <v>229</v>
      </c>
      <c r="F15" s="52" t="s">
        <v>290</v>
      </c>
      <c r="G15" s="52" t="s">
        <v>91</v>
      </c>
      <c r="H15" s="124" t="s">
        <v>10</v>
      </c>
      <c r="I15" s="52" t="s">
        <v>300</v>
      </c>
      <c r="J15" s="180"/>
      <c r="K15" s="127">
        <v>6.2</v>
      </c>
      <c r="L15" s="127">
        <v>2.8</v>
      </c>
      <c r="M15" s="127">
        <v>2.2000000000000002</v>
      </c>
      <c r="N15" s="127">
        <v>2.2999999999999998</v>
      </c>
      <c r="O15" s="111">
        <f>K15*70+L15*75+M15*25+N15*45</f>
        <v>802.5</v>
      </c>
    </row>
    <row r="16" spans="2:15" s="17" customFormat="1" ht="21" customHeight="1">
      <c r="B16" s="129"/>
      <c r="C16" s="131"/>
      <c r="D16" s="132"/>
      <c r="E16" s="89" t="s">
        <v>30</v>
      </c>
      <c r="F16" s="89" t="s">
        <v>301</v>
      </c>
      <c r="G16" s="89" t="s">
        <v>200</v>
      </c>
      <c r="H16" s="132"/>
      <c r="I16" s="89" t="s">
        <v>230</v>
      </c>
      <c r="J16" s="182"/>
      <c r="K16" s="135"/>
      <c r="L16" s="135"/>
      <c r="M16" s="135"/>
      <c r="N16" s="135"/>
      <c r="O16" s="128"/>
    </row>
    <row r="17" spans="2:15" s="14" customFormat="1" ht="28.5" customHeight="1">
      <c r="B17" s="121">
        <v>45667</v>
      </c>
      <c r="C17" s="130" t="str">
        <f>RIGHT(TEXT(B17,"AAAA"))</f>
        <v>五</v>
      </c>
      <c r="D17" s="124" t="s">
        <v>126</v>
      </c>
      <c r="E17" s="52" t="s">
        <v>32</v>
      </c>
      <c r="F17" s="52" t="s">
        <v>231</v>
      </c>
      <c r="G17" s="52" t="s">
        <v>94</v>
      </c>
      <c r="H17" s="124" t="s">
        <v>10</v>
      </c>
      <c r="I17" s="52" t="s">
        <v>302</v>
      </c>
      <c r="J17" s="180"/>
      <c r="K17" s="127">
        <v>6.2</v>
      </c>
      <c r="L17" s="127">
        <v>2.8</v>
      </c>
      <c r="M17" s="127">
        <v>2.2000000000000002</v>
      </c>
      <c r="N17" s="127">
        <v>2.4</v>
      </c>
      <c r="O17" s="111">
        <f>K17*70+L17*75+M17*25+N17*45</f>
        <v>807</v>
      </c>
    </row>
    <row r="18" spans="2:15" s="17" customFormat="1" ht="21" customHeight="1" thickBot="1">
      <c r="B18" s="100"/>
      <c r="C18" s="138"/>
      <c r="D18" s="115"/>
      <c r="E18" s="53" t="s">
        <v>303</v>
      </c>
      <c r="F18" s="89" t="s">
        <v>232</v>
      </c>
      <c r="G18" s="53" t="s">
        <v>34</v>
      </c>
      <c r="H18" s="115"/>
      <c r="I18" s="56" t="s">
        <v>304</v>
      </c>
      <c r="J18" s="185"/>
      <c r="K18" s="96"/>
      <c r="L18" s="96"/>
      <c r="M18" s="96"/>
      <c r="N18" s="96"/>
      <c r="O18" s="98"/>
    </row>
    <row r="19" spans="2:15" s="14" customFormat="1" ht="28.5" customHeight="1" thickTop="1">
      <c r="B19" s="112">
        <v>45670</v>
      </c>
      <c r="C19" s="113" t="str">
        <f>RIGHT(TEXT(B19,"AAAA"))</f>
        <v>一</v>
      </c>
      <c r="D19" s="114" t="s">
        <v>36</v>
      </c>
      <c r="E19" s="55" t="s">
        <v>286</v>
      </c>
      <c r="F19" s="54" t="s">
        <v>37</v>
      </c>
      <c r="G19" s="57" t="s">
        <v>201</v>
      </c>
      <c r="H19" s="114" t="s">
        <v>9</v>
      </c>
      <c r="I19" s="54" t="s">
        <v>38</v>
      </c>
      <c r="J19" s="184"/>
      <c r="K19" s="95">
        <v>6.4</v>
      </c>
      <c r="L19" s="95">
        <v>2.6</v>
      </c>
      <c r="M19" s="95">
        <v>2.1</v>
      </c>
      <c r="N19" s="95">
        <v>2.4</v>
      </c>
      <c r="O19" s="97">
        <f>K19*70+L19*75+M19*25+N19*45</f>
        <v>803.5</v>
      </c>
    </row>
    <row r="20" spans="2:15" s="17" customFormat="1" ht="21" customHeight="1">
      <c r="B20" s="129"/>
      <c r="C20" s="131"/>
      <c r="D20" s="132"/>
      <c r="E20" s="89" t="s">
        <v>305</v>
      </c>
      <c r="F20" s="89" t="s">
        <v>39</v>
      </c>
      <c r="G20" s="58" t="s">
        <v>202</v>
      </c>
      <c r="H20" s="132"/>
      <c r="I20" s="89" t="s">
        <v>40</v>
      </c>
      <c r="J20" s="182"/>
      <c r="K20" s="135"/>
      <c r="L20" s="135"/>
      <c r="M20" s="135"/>
      <c r="N20" s="135"/>
      <c r="O20" s="128"/>
    </row>
    <row r="21" spans="2:15" s="14" customFormat="1" ht="28.5" customHeight="1">
      <c r="B21" s="121">
        <v>45671</v>
      </c>
      <c r="C21" s="130" t="str">
        <f>RIGHT(TEXT(B21,"AAAA"))</f>
        <v>二</v>
      </c>
      <c r="D21" s="124" t="s">
        <v>41</v>
      </c>
      <c r="E21" s="52" t="s">
        <v>233</v>
      </c>
      <c r="F21" s="52" t="s">
        <v>42</v>
      </c>
      <c r="G21" s="55" t="s">
        <v>43</v>
      </c>
      <c r="H21" s="124" t="s">
        <v>10</v>
      </c>
      <c r="I21" s="52" t="s">
        <v>306</v>
      </c>
      <c r="J21" s="180"/>
      <c r="K21" s="127">
        <v>6.3</v>
      </c>
      <c r="L21" s="127">
        <v>2.6</v>
      </c>
      <c r="M21" s="127">
        <v>2.1</v>
      </c>
      <c r="N21" s="127">
        <v>2.1</v>
      </c>
      <c r="O21" s="111">
        <f>K21*70+L21*75+M21*25+N21*45</f>
        <v>783</v>
      </c>
    </row>
    <row r="22" spans="2:15" s="17" customFormat="1" ht="21" customHeight="1">
      <c r="B22" s="129"/>
      <c r="C22" s="131"/>
      <c r="D22" s="132"/>
      <c r="E22" s="89" t="s">
        <v>307</v>
      </c>
      <c r="F22" s="89" t="s">
        <v>203</v>
      </c>
      <c r="G22" s="89" t="s">
        <v>204</v>
      </c>
      <c r="H22" s="132"/>
      <c r="I22" s="89" t="s">
        <v>308</v>
      </c>
      <c r="J22" s="182"/>
      <c r="K22" s="135"/>
      <c r="L22" s="135"/>
      <c r="M22" s="135"/>
      <c r="N22" s="135"/>
      <c r="O22" s="128"/>
    </row>
    <row r="23" spans="2:15" s="14" customFormat="1" ht="28.5" customHeight="1">
      <c r="B23" s="121">
        <v>45672</v>
      </c>
      <c r="C23" s="130" t="str">
        <f>RIGHT(TEXT(B23,"AAAA"))</f>
        <v>三</v>
      </c>
      <c r="D23" s="136" t="s">
        <v>234</v>
      </c>
      <c r="E23" s="52" t="s">
        <v>235</v>
      </c>
      <c r="F23" s="55" t="s">
        <v>46</v>
      </c>
      <c r="G23" s="52" t="s">
        <v>236</v>
      </c>
      <c r="H23" s="124" t="s">
        <v>26</v>
      </c>
      <c r="I23" s="52" t="s">
        <v>47</v>
      </c>
      <c r="J23" s="180"/>
      <c r="K23" s="127">
        <v>6.4</v>
      </c>
      <c r="L23" s="127">
        <v>2.7</v>
      </c>
      <c r="M23" s="127">
        <v>2.1</v>
      </c>
      <c r="N23" s="127">
        <v>2.4</v>
      </c>
      <c r="O23" s="111">
        <f>K23*70+L23*75+M23*25+N23*45</f>
        <v>811</v>
      </c>
    </row>
    <row r="24" spans="2:15" s="17" customFormat="1" ht="21" customHeight="1">
      <c r="B24" s="129"/>
      <c r="C24" s="131"/>
      <c r="D24" s="137"/>
      <c r="E24" s="89" t="s">
        <v>48</v>
      </c>
      <c r="F24" s="89" t="s">
        <v>49</v>
      </c>
      <c r="G24" s="89" t="s">
        <v>237</v>
      </c>
      <c r="H24" s="132"/>
      <c r="I24" s="89" t="s">
        <v>50</v>
      </c>
      <c r="J24" s="182"/>
      <c r="K24" s="135"/>
      <c r="L24" s="135"/>
      <c r="M24" s="135"/>
      <c r="N24" s="135"/>
      <c r="O24" s="128"/>
    </row>
    <row r="25" spans="2:15" s="14" customFormat="1" ht="28.5" customHeight="1">
      <c r="B25" s="121">
        <v>45673</v>
      </c>
      <c r="C25" s="130" t="str">
        <f>RIGHT(TEXT(B25,"AAAA"))</f>
        <v>四</v>
      </c>
      <c r="D25" s="124" t="s">
        <v>36</v>
      </c>
      <c r="E25" s="52" t="s">
        <v>238</v>
      </c>
      <c r="F25" s="52" t="s">
        <v>106</v>
      </c>
      <c r="G25" s="52" t="s">
        <v>205</v>
      </c>
      <c r="H25" s="124" t="s">
        <v>10</v>
      </c>
      <c r="I25" s="55" t="s">
        <v>239</v>
      </c>
      <c r="J25" s="180"/>
      <c r="K25" s="127">
        <v>6.2</v>
      </c>
      <c r="L25" s="127">
        <v>2.8</v>
      </c>
      <c r="M25" s="127">
        <v>2.2000000000000002</v>
      </c>
      <c r="N25" s="127">
        <v>2.2999999999999998</v>
      </c>
      <c r="O25" s="111">
        <f>K25*70+L25*75+M25*25+N25*45</f>
        <v>802.5</v>
      </c>
    </row>
    <row r="26" spans="2:15" s="17" customFormat="1" ht="21" customHeight="1">
      <c r="B26" s="129"/>
      <c r="C26" s="131"/>
      <c r="D26" s="132"/>
      <c r="E26" s="89" t="s">
        <v>51</v>
      </c>
      <c r="F26" s="89" t="s">
        <v>52</v>
      </c>
      <c r="G26" s="89" t="s">
        <v>206</v>
      </c>
      <c r="H26" s="132"/>
      <c r="I26" s="89" t="s">
        <v>309</v>
      </c>
      <c r="J26" s="182"/>
      <c r="K26" s="135"/>
      <c r="L26" s="135"/>
      <c r="M26" s="135"/>
      <c r="N26" s="135"/>
      <c r="O26" s="128"/>
    </row>
    <row r="27" spans="2:15" s="14" customFormat="1" ht="28.5" customHeight="1">
      <c r="B27" s="121">
        <v>45674</v>
      </c>
      <c r="C27" s="122" t="str">
        <f>RIGHT(TEXT(B27,"AAAA"))</f>
        <v>五</v>
      </c>
      <c r="D27" s="124" t="s">
        <v>310</v>
      </c>
      <c r="E27" s="52" t="s">
        <v>288</v>
      </c>
      <c r="F27" s="52" t="s">
        <v>55</v>
      </c>
      <c r="G27" s="52" t="s">
        <v>207</v>
      </c>
      <c r="H27" s="124" t="s">
        <v>10</v>
      </c>
      <c r="I27" s="52" t="s">
        <v>56</v>
      </c>
      <c r="J27" s="180" t="s">
        <v>193</v>
      </c>
      <c r="K27" s="127">
        <v>6.2</v>
      </c>
      <c r="L27" s="127">
        <v>2.8</v>
      </c>
      <c r="M27" s="127">
        <v>2.2000000000000002</v>
      </c>
      <c r="N27" s="127">
        <v>2.4</v>
      </c>
      <c r="O27" s="111">
        <f>K27*70+L27*75+M27*25+N27*45</f>
        <v>807</v>
      </c>
    </row>
    <row r="28" spans="2:15" s="17" customFormat="1" ht="21" customHeight="1" thickBot="1">
      <c r="B28" s="100"/>
      <c r="C28" s="123"/>
      <c r="D28" s="115"/>
      <c r="E28" s="56" t="s">
        <v>289</v>
      </c>
      <c r="F28" s="56" t="s">
        <v>57</v>
      </c>
      <c r="G28" s="56" t="s">
        <v>58</v>
      </c>
      <c r="H28" s="115"/>
      <c r="I28" s="89" t="s">
        <v>59</v>
      </c>
      <c r="J28" s="185"/>
      <c r="K28" s="96"/>
      <c r="L28" s="96"/>
      <c r="M28" s="96"/>
      <c r="N28" s="96"/>
      <c r="O28" s="98"/>
    </row>
    <row r="29" spans="2:15" s="14" customFormat="1" ht="28.5" customHeight="1" thickTop="1">
      <c r="B29" s="112">
        <v>45677</v>
      </c>
      <c r="C29" s="113" t="str">
        <f>RIGHT(TEXT(B29,"AAAA"))</f>
        <v>一</v>
      </c>
      <c r="D29" s="114" t="s">
        <v>311</v>
      </c>
      <c r="E29" s="54" t="s">
        <v>312</v>
      </c>
      <c r="F29" s="54" t="s">
        <v>60</v>
      </c>
      <c r="G29" s="54" t="s">
        <v>109</v>
      </c>
      <c r="H29" s="114" t="s">
        <v>9</v>
      </c>
      <c r="I29" s="54" t="s">
        <v>313</v>
      </c>
      <c r="J29" s="184"/>
      <c r="K29" s="95">
        <v>6.4</v>
      </c>
      <c r="L29" s="95">
        <v>2.4</v>
      </c>
      <c r="M29" s="95">
        <v>2.1</v>
      </c>
      <c r="N29" s="95">
        <v>2.4</v>
      </c>
      <c r="O29" s="97">
        <f>K29*70+L29*75+M29*25+N29*45</f>
        <v>788.5</v>
      </c>
    </row>
    <row r="30" spans="2:15" s="17" customFormat="1" ht="21" customHeight="1" thickBot="1">
      <c r="B30" s="100"/>
      <c r="C30" s="102"/>
      <c r="D30" s="115"/>
      <c r="E30" s="56" t="s">
        <v>269</v>
      </c>
      <c r="F30" s="56" t="s">
        <v>62</v>
      </c>
      <c r="G30" s="56" t="s">
        <v>63</v>
      </c>
      <c r="H30" s="115"/>
      <c r="I30" s="56" t="s">
        <v>314</v>
      </c>
      <c r="J30" s="185"/>
      <c r="K30" s="96"/>
      <c r="L30" s="96"/>
      <c r="M30" s="96"/>
      <c r="N30" s="96"/>
      <c r="O30" s="98"/>
    </row>
    <row r="31" spans="2:15" s="14" customFormat="1" ht="24.95" hidden="1" customHeight="1">
      <c r="B31" s="99" t="e">
        <f>#REF!+1</f>
        <v>#REF!</v>
      </c>
      <c r="C31" s="101" t="s">
        <v>65</v>
      </c>
      <c r="D31" s="103"/>
      <c r="E31" s="90"/>
      <c r="F31" s="90"/>
      <c r="G31" s="90"/>
      <c r="H31" s="105" t="s">
        <v>10</v>
      </c>
      <c r="I31" s="90"/>
      <c r="J31" s="107"/>
      <c r="K31" s="109">
        <v>6.6</v>
      </c>
      <c r="L31" s="109">
        <v>2.8</v>
      </c>
      <c r="M31" s="109">
        <v>2.4</v>
      </c>
      <c r="N31" s="109">
        <v>2.6</v>
      </c>
      <c r="O31" s="119">
        <f>K31*70+L31*75+M31*25+N31*45</f>
        <v>849</v>
      </c>
    </row>
    <row r="32" spans="2:15" s="14" customFormat="1" ht="12" hidden="1" customHeight="1" thickBot="1">
      <c r="B32" s="100"/>
      <c r="C32" s="102"/>
      <c r="D32" s="104"/>
      <c r="E32" s="22"/>
      <c r="F32" s="22"/>
      <c r="G32" s="22"/>
      <c r="H32" s="106"/>
      <c r="I32" s="22"/>
      <c r="J32" s="108"/>
      <c r="K32" s="110"/>
      <c r="L32" s="110"/>
      <c r="M32" s="110"/>
      <c r="N32" s="110"/>
      <c r="O32" s="120"/>
    </row>
    <row r="33" spans="2:15" customFormat="1" ht="12.95" customHeight="1">
      <c r="B33" s="23" t="s">
        <v>66</v>
      </c>
      <c r="C33" s="24"/>
      <c r="D33" s="24"/>
      <c r="E33" s="24"/>
      <c r="F33" s="24"/>
      <c r="G33" s="25" t="s">
        <v>67</v>
      </c>
      <c r="H33" s="25"/>
      <c r="I33" s="25"/>
      <c r="J33" s="25"/>
      <c r="K33" s="26"/>
      <c r="L33" s="26"/>
      <c r="M33" s="26"/>
      <c r="N33" s="26"/>
      <c r="O33" s="26"/>
    </row>
    <row r="34" spans="2:15" customFormat="1" ht="12.95" customHeight="1">
      <c r="B34" s="27" t="s">
        <v>68</v>
      </c>
      <c r="C34" s="28"/>
      <c r="D34" s="28"/>
      <c r="E34" s="28"/>
      <c r="F34" s="29"/>
      <c r="G34" s="30"/>
      <c r="H34" s="31"/>
      <c r="I34" s="30"/>
      <c r="J34" s="32"/>
      <c r="K34" s="32"/>
      <c r="L34" s="32"/>
      <c r="M34" s="32"/>
      <c r="N34" s="32"/>
      <c r="O34" s="33"/>
    </row>
    <row r="35" spans="2:15" customFormat="1" ht="12.95" customHeight="1">
      <c r="B35" s="34" t="s">
        <v>194</v>
      </c>
      <c r="C35" s="24"/>
      <c r="D35" s="24"/>
      <c r="E35" s="24"/>
      <c r="F35" s="24"/>
      <c r="G35" s="35" t="s">
        <v>69</v>
      </c>
      <c r="H35" s="36"/>
      <c r="I35" s="36"/>
      <c r="J35" s="5"/>
      <c r="K35" s="5"/>
      <c r="L35" s="5"/>
      <c r="M35" s="5"/>
      <c r="N35" s="5"/>
      <c r="O35" s="5"/>
    </row>
    <row r="36" spans="2:15" s="14" customFormat="1" ht="29.25" customHeight="1">
      <c r="B36" s="93" t="s">
        <v>70</v>
      </c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</row>
    <row r="37" spans="2:15" ht="16.5" customHeight="1">
      <c r="J37" s="94" t="str">
        <f>LEFT(G1,2)</f>
        <v>福豐</v>
      </c>
      <c r="K37" s="94"/>
      <c r="L37" s="94"/>
      <c r="M37" s="94"/>
      <c r="N37" s="94"/>
      <c r="O37" s="94"/>
    </row>
  </sheetData>
  <mergeCells count="145">
    <mergeCell ref="M31:M32"/>
    <mergeCell ref="N31:N32"/>
    <mergeCell ref="O31:O32"/>
    <mergeCell ref="B36:O36"/>
    <mergeCell ref="J37:O37"/>
    <mergeCell ref="M29:M30"/>
    <mergeCell ref="N29:N30"/>
    <mergeCell ref="O29:O30"/>
    <mergeCell ref="B31:B32"/>
    <mergeCell ref="C31:C32"/>
    <mergeCell ref="D31:D32"/>
    <mergeCell ref="H31:H32"/>
    <mergeCell ref="J31:J32"/>
    <mergeCell ref="K31:K32"/>
    <mergeCell ref="L31:L32"/>
    <mergeCell ref="M27:M28"/>
    <mergeCell ref="N27:N28"/>
    <mergeCell ref="O27:O28"/>
    <mergeCell ref="B29:B30"/>
    <mergeCell ref="C29:C30"/>
    <mergeCell ref="D29:D30"/>
    <mergeCell ref="H29:H30"/>
    <mergeCell ref="J29:J30"/>
    <mergeCell ref="K29:K30"/>
    <mergeCell ref="L29:L30"/>
    <mergeCell ref="M25:M26"/>
    <mergeCell ref="N25:N26"/>
    <mergeCell ref="O25:O26"/>
    <mergeCell ref="B27:B28"/>
    <mergeCell ref="C27:C28"/>
    <mergeCell ref="D27:D28"/>
    <mergeCell ref="H27:H28"/>
    <mergeCell ref="J27:J28"/>
    <mergeCell ref="K27:K28"/>
    <mergeCell ref="L27:L28"/>
    <mergeCell ref="M23:M24"/>
    <mergeCell ref="N23:N24"/>
    <mergeCell ref="O23:O24"/>
    <mergeCell ref="B25:B26"/>
    <mergeCell ref="C25:C26"/>
    <mergeCell ref="D25:D26"/>
    <mergeCell ref="H25:H26"/>
    <mergeCell ref="J25:J26"/>
    <mergeCell ref="K25:K26"/>
    <mergeCell ref="L25:L26"/>
    <mergeCell ref="M21:M22"/>
    <mergeCell ref="N21:N22"/>
    <mergeCell ref="O21:O22"/>
    <mergeCell ref="B23:B24"/>
    <mergeCell ref="C23:C24"/>
    <mergeCell ref="D23:D24"/>
    <mergeCell ref="H23:H24"/>
    <mergeCell ref="J23:J24"/>
    <mergeCell ref="K23:K24"/>
    <mergeCell ref="L23:L24"/>
    <mergeCell ref="M19:M20"/>
    <mergeCell ref="N19:N20"/>
    <mergeCell ref="O19:O20"/>
    <mergeCell ref="B21:B22"/>
    <mergeCell ref="C21:C22"/>
    <mergeCell ref="D21:D22"/>
    <mergeCell ref="H21:H22"/>
    <mergeCell ref="J21:J22"/>
    <mergeCell ref="K21:K22"/>
    <mergeCell ref="L21:L22"/>
    <mergeCell ref="M17:M18"/>
    <mergeCell ref="N17:N18"/>
    <mergeCell ref="O17:O18"/>
    <mergeCell ref="B19:B20"/>
    <mergeCell ref="C19:C20"/>
    <mergeCell ref="D19:D20"/>
    <mergeCell ref="H19:H20"/>
    <mergeCell ref="J19:J20"/>
    <mergeCell ref="K19:K20"/>
    <mergeCell ref="L19:L20"/>
    <mergeCell ref="M15:M16"/>
    <mergeCell ref="N15:N16"/>
    <mergeCell ref="O15:O16"/>
    <mergeCell ref="B17:B18"/>
    <mergeCell ref="C17:C18"/>
    <mergeCell ref="D17:D18"/>
    <mergeCell ref="H17:H18"/>
    <mergeCell ref="J17:J18"/>
    <mergeCell ref="K17:K18"/>
    <mergeCell ref="L17:L18"/>
    <mergeCell ref="M13:M14"/>
    <mergeCell ref="N13:N14"/>
    <mergeCell ref="O13:O14"/>
    <mergeCell ref="B15:B16"/>
    <mergeCell ref="C15:C16"/>
    <mergeCell ref="D15:D16"/>
    <mergeCell ref="H15:H16"/>
    <mergeCell ref="J15:J16"/>
    <mergeCell ref="K15:K16"/>
    <mergeCell ref="L15:L16"/>
    <mergeCell ref="M11:M12"/>
    <mergeCell ref="N11:N12"/>
    <mergeCell ref="O11:O12"/>
    <mergeCell ref="B13:B14"/>
    <mergeCell ref="C13:C14"/>
    <mergeCell ref="D13:D14"/>
    <mergeCell ref="H13:H14"/>
    <mergeCell ref="J13:J14"/>
    <mergeCell ref="K13:K14"/>
    <mergeCell ref="L13:L14"/>
    <mergeCell ref="M9:M10"/>
    <mergeCell ref="N9:N10"/>
    <mergeCell ref="O9:O10"/>
    <mergeCell ref="B11:B12"/>
    <mergeCell ref="C11:C12"/>
    <mergeCell ref="D11:D12"/>
    <mergeCell ref="H11:H12"/>
    <mergeCell ref="J11:J12"/>
    <mergeCell ref="K11:K12"/>
    <mergeCell ref="L11:L12"/>
    <mergeCell ref="M7:M8"/>
    <mergeCell ref="N7:N8"/>
    <mergeCell ref="O7:O8"/>
    <mergeCell ref="B9:B10"/>
    <mergeCell ref="C9:C10"/>
    <mergeCell ref="D9:D10"/>
    <mergeCell ref="H9:H10"/>
    <mergeCell ref="J9:J10"/>
    <mergeCell ref="K9:K10"/>
    <mergeCell ref="L9:L10"/>
    <mergeCell ref="M5:M6"/>
    <mergeCell ref="N5:N6"/>
    <mergeCell ref="O5:O6"/>
    <mergeCell ref="B7:B8"/>
    <mergeCell ref="C7:C8"/>
    <mergeCell ref="D7:D8"/>
    <mergeCell ref="H7:H8"/>
    <mergeCell ref="J7:J8"/>
    <mergeCell ref="K7:K8"/>
    <mergeCell ref="L7:L8"/>
    <mergeCell ref="B1:F2"/>
    <mergeCell ref="F3:G3"/>
    <mergeCell ref="B4:O4"/>
    <mergeCell ref="B5:B6"/>
    <mergeCell ref="C5:C6"/>
    <mergeCell ref="D5:D6"/>
    <mergeCell ref="H5:H6"/>
    <mergeCell ref="J5:J6"/>
    <mergeCell ref="K5:K6"/>
    <mergeCell ref="L5:L6"/>
  </mergeCells>
  <phoneticPr fontId="3" type="noConversion"/>
  <printOptions horizontalCentered="1"/>
  <pageMargins left="0" right="0" top="0.39370078740157483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B1:S36"/>
  <sheetViews>
    <sheetView tabSelected="1" zoomScale="85" zoomScaleNormal="85" workbookViewId="0">
      <selection activeCell="H14" sqref="H14"/>
    </sheetView>
  </sheetViews>
  <sheetFormatPr defaultRowHeight="15.75"/>
  <cols>
    <col min="1" max="1" width="0.875" style="5" customWidth="1"/>
    <col min="2" max="2" width="3.125" style="5" customWidth="1"/>
    <col min="3" max="3" width="1.875" style="5" customWidth="1"/>
    <col min="4" max="4" width="7.625" style="51" customWidth="1"/>
    <col min="5" max="5" width="13.625" style="5" customWidth="1"/>
    <col min="6" max="9" width="12.625" style="5" customWidth="1"/>
    <col min="10" max="10" width="4.625" style="5" customWidth="1"/>
    <col min="11" max="11" width="11.625" style="5" customWidth="1"/>
    <col min="12" max="12" width="2.125" style="5" customWidth="1"/>
    <col min="13" max="17" width="1.125" style="5" customWidth="1"/>
    <col min="18" max="16384" width="9" style="5"/>
  </cols>
  <sheetData>
    <row r="1" spans="2:17" ht="24.95" customHeight="1">
      <c r="B1" s="144" t="s">
        <v>208</v>
      </c>
      <c r="C1" s="144"/>
      <c r="D1" s="144"/>
      <c r="E1" s="144"/>
      <c r="F1" s="144"/>
      <c r="G1" s="144"/>
      <c r="H1" s="174" t="s">
        <v>192</v>
      </c>
      <c r="I1" s="174"/>
      <c r="J1" s="174"/>
      <c r="K1" s="174"/>
      <c r="L1" s="174"/>
      <c r="M1" s="174"/>
      <c r="N1" s="174"/>
      <c r="O1" s="174"/>
      <c r="P1" s="4"/>
      <c r="Q1" s="3"/>
    </row>
    <row r="2" spans="2:17" ht="15" customHeight="1" thickBot="1">
      <c r="B2" s="145"/>
      <c r="C2" s="145"/>
      <c r="D2" s="145"/>
      <c r="E2" s="145"/>
      <c r="F2" s="145"/>
      <c r="G2" s="145"/>
      <c r="H2" s="80" t="s">
        <v>71</v>
      </c>
      <c r="I2" s="7" t="s">
        <v>273</v>
      </c>
      <c r="K2" s="37"/>
      <c r="L2" s="38"/>
      <c r="M2" s="38"/>
      <c r="N2" s="38"/>
      <c r="O2" s="38"/>
      <c r="P2" s="9"/>
      <c r="Q2" s="8"/>
    </row>
    <row r="3" spans="2:17" s="14" customFormat="1" ht="21.95" customHeight="1" thickBot="1">
      <c r="B3" s="39" t="s">
        <v>1</v>
      </c>
      <c r="C3" s="40" t="s">
        <v>209</v>
      </c>
      <c r="D3" s="41" t="s">
        <v>2</v>
      </c>
      <c r="E3" s="88" t="s">
        <v>210</v>
      </c>
      <c r="F3" s="146" t="s">
        <v>3</v>
      </c>
      <c r="G3" s="146"/>
      <c r="H3" s="146"/>
      <c r="I3" s="146"/>
      <c r="J3" s="40" t="s">
        <v>4</v>
      </c>
      <c r="K3" s="88" t="s">
        <v>211</v>
      </c>
      <c r="L3" s="42" t="s">
        <v>5</v>
      </c>
      <c r="M3" s="43" t="s">
        <v>212</v>
      </c>
      <c r="N3" s="43" t="s">
        <v>6</v>
      </c>
      <c r="O3" s="43" t="s">
        <v>7</v>
      </c>
      <c r="P3" s="43" t="s">
        <v>213</v>
      </c>
      <c r="Q3" s="44" t="s">
        <v>8</v>
      </c>
    </row>
    <row r="4" spans="2:17" s="14" customFormat="1" ht="27" customHeight="1" thickBot="1">
      <c r="B4" s="175" t="s">
        <v>11</v>
      </c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2:17" s="14" customFormat="1" ht="28.5" customHeight="1">
      <c r="B5" s="99">
        <v>45659</v>
      </c>
      <c r="C5" s="178" t="str">
        <f>RIGHT(TEXT(B5,"AAAA"))</f>
        <v>四</v>
      </c>
      <c r="D5" s="172" t="s">
        <v>72</v>
      </c>
      <c r="E5" s="75" t="s">
        <v>241</v>
      </c>
      <c r="F5" s="75" t="s">
        <v>242</v>
      </c>
      <c r="G5" s="75" t="s">
        <v>73</v>
      </c>
      <c r="H5" s="75" t="s">
        <v>243</v>
      </c>
      <c r="I5" s="59" t="s">
        <v>74</v>
      </c>
      <c r="J5" s="162" t="s">
        <v>10</v>
      </c>
      <c r="K5" s="59" t="s">
        <v>244</v>
      </c>
      <c r="L5" s="107"/>
      <c r="M5" s="168">
        <v>6.6</v>
      </c>
      <c r="N5" s="168">
        <v>2.8</v>
      </c>
      <c r="O5" s="168">
        <v>2.4</v>
      </c>
      <c r="P5" s="168">
        <v>2.6</v>
      </c>
      <c r="Q5" s="169">
        <f>M5*70+N5*75+O5*25+P5*45</f>
        <v>849</v>
      </c>
    </row>
    <row r="6" spans="2:17" s="17" customFormat="1" ht="21" customHeight="1">
      <c r="B6" s="129"/>
      <c r="C6" s="152"/>
      <c r="D6" s="171"/>
      <c r="E6" s="58" t="s">
        <v>283</v>
      </c>
      <c r="F6" s="58" t="s">
        <v>245</v>
      </c>
      <c r="G6" s="58" t="s">
        <v>246</v>
      </c>
      <c r="H6" s="82" t="s">
        <v>279</v>
      </c>
      <c r="I6" s="89" t="s">
        <v>247</v>
      </c>
      <c r="J6" s="167"/>
      <c r="K6" s="89" t="s">
        <v>248</v>
      </c>
      <c r="L6" s="134"/>
      <c r="M6" s="135"/>
      <c r="N6" s="135"/>
      <c r="O6" s="135"/>
      <c r="P6" s="135"/>
      <c r="Q6" s="128"/>
    </row>
    <row r="7" spans="2:17" s="14" customFormat="1" ht="28.5" customHeight="1">
      <c r="B7" s="121">
        <v>45660</v>
      </c>
      <c r="C7" s="130" t="str">
        <f>RIGHT(TEXT(B7,"AAAA"))</f>
        <v>五</v>
      </c>
      <c r="D7" s="170" t="s">
        <v>36</v>
      </c>
      <c r="E7" s="76" t="s">
        <v>277</v>
      </c>
      <c r="F7" s="85" t="s">
        <v>284</v>
      </c>
      <c r="G7" s="60" t="s">
        <v>111</v>
      </c>
      <c r="H7" s="83" t="s">
        <v>249</v>
      </c>
      <c r="I7" s="45" t="s">
        <v>76</v>
      </c>
      <c r="J7" s="162" t="s">
        <v>10</v>
      </c>
      <c r="K7" s="45" t="s">
        <v>77</v>
      </c>
      <c r="L7" s="126"/>
      <c r="M7" s="127">
        <v>6.6</v>
      </c>
      <c r="N7" s="127">
        <v>2.8</v>
      </c>
      <c r="O7" s="127">
        <v>2.4</v>
      </c>
      <c r="P7" s="127">
        <v>2.6</v>
      </c>
      <c r="Q7" s="111">
        <f>M7*70+N7*75+O7*25+P7*45</f>
        <v>849</v>
      </c>
    </row>
    <row r="8" spans="2:17" s="17" customFormat="1" ht="21" customHeight="1" thickBot="1">
      <c r="B8" s="140"/>
      <c r="C8" s="138"/>
      <c r="D8" s="173"/>
      <c r="E8" s="61" t="s">
        <v>278</v>
      </c>
      <c r="F8" s="84" t="s">
        <v>255</v>
      </c>
      <c r="G8" s="86" t="s">
        <v>112</v>
      </c>
      <c r="H8" s="84" t="s">
        <v>280</v>
      </c>
      <c r="I8" s="53" t="s">
        <v>78</v>
      </c>
      <c r="J8" s="163"/>
      <c r="K8" s="53" t="s">
        <v>250</v>
      </c>
      <c r="L8" s="164"/>
      <c r="M8" s="155"/>
      <c r="N8" s="155"/>
      <c r="O8" s="155"/>
      <c r="P8" s="155"/>
      <c r="Q8" s="156"/>
    </row>
    <row r="9" spans="2:17" s="14" customFormat="1" ht="28.5" customHeight="1" thickTop="1">
      <c r="B9" s="99">
        <v>45663</v>
      </c>
      <c r="C9" s="101" t="str">
        <f>RIGHT(TEXT(B9,"AAAA"))</f>
        <v>一</v>
      </c>
      <c r="D9" s="172" t="s">
        <v>79</v>
      </c>
      <c r="E9" s="75" t="s">
        <v>251</v>
      </c>
      <c r="F9" s="75" t="s">
        <v>16</v>
      </c>
      <c r="G9" s="60" t="s">
        <v>75</v>
      </c>
      <c r="H9" s="85" t="s">
        <v>281</v>
      </c>
      <c r="I9" s="59" t="s">
        <v>80</v>
      </c>
      <c r="J9" s="166" t="s">
        <v>9</v>
      </c>
      <c r="K9" s="59" t="s">
        <v>252</v>
      </c>
      <c r="L9" s="107"/>
      <c r="M9" s="168">
        <v>6.6</v>
      </c>
      <c r="N9" s="168">
        <v>2.8</v>
      </c>
      <c r="O9" s="168">
        <v>2.4</v>
      </c>
      <c r="P9" s="168">
        <v>2.6</v>
      </c>
      <c r="Q9" s="169">
        <f>M9*70+N9*75+O9*25+P9*45</f>
        <v>849</v>
      </c>
    </row>
    <row r="10" spans="2:17" s="17" customFormat="1" ht="21" customHeight="1">
      <c r="B10" s="129"/>
      <c r="C10" s="131"/>
      <c r="D10" s="171"/>
      <c r="E10" s="58" t="s">
        <v>253</v>
      </c>
      <c r="F10" s="58" t="s">
        <v>81</v>
      </c>
      <c r="G10" s="49" t="s">
        <v>254</v>
      </c>
      <c r="H10" s="82" t="s">
        <v>282</v>
      </c>
      <c r="I10" s="89" t="s">
        <v>82</v>
      </c>
      <c r="J10" s="167"/>
      <c r="K10" s="89" t="s">
        <v>256</v>
      </c>
      <c r="L10" s="134"/>
      <c r="M10" s="135"/>
      <c r="N10" s="135"/>
      <c r="O10" s="135"/>
      <c r="P10" s="135"/>
      <c r="Q10" s="128"/>
    </row>
    <row r="11" spans="2:17" s="14" customFormat="1" ht="28.5" customHeight="1">
      <c r="B11" s="121">
        <v>45664</v>
      </c>
      <c r="C11" s="130" t="str">
        <f>RIGHT(TEXT(B11,"AAAA"))</f>
        <v>二</v>
      </c>
      <c r="D11" s="170" t="s">
        <v>83</v>
      </c>
      <c r="E11" s="45" t="s">
        <v>257</v>
      </c>
      <c r="F11" s="45" t="s">
        <v>258</v>
      </c>
      <c r="G11" s="75" t="s">
        <v>21</v>
      </c>
      <c r="H11" s="45" t="s">
        <v>259</v>
      </c>
      <c r="I11" s="59" t="s">
        <v>84</v>
      </c>
      <c r="J11" s="162" t="s">
        <v>10</v>
      </c>
      <c r="K11" s="45" t="s">
        <v>260</v>
      </c>
      <c r="L11" s="126"/>
      <c r="M11" s="127">
        <v>6.6</v>
      </c>
      <c r="N11" s="127">
        <v>2.8</v>
      </c>
      <c r="O11" s="127">
        <v>2.4</v>
      </c>
      <c r="P11" s="127">
        <v>2.6</v>
      </c>
      <c r="Q11" s="111">
        <f>M11*70+N11*75+O11*25+P11*45</f>
        <v>849</v>
      </c>
    </row>
    <row r="12" spans="2:17" s="17" customFormat="1" ht="21" customHeight="1">
      <c r="B12" s="129"/>
      <c r="C12" s="131"/>
      <c r="D12" s="171"/>
      <c r="E12" s="89" t="s">
        <v>261</v>
      </c>
      <c r="F12" s="89" t="s">
        <v>262</v>
      </c>
      <c r="G12" s="58" t="s">
        <v>24</v>
      </c>
      <c r="H12" s="89" t="s">
        <v>263</v>
      </c>
      <c r="I12" s="89" t="s">
        <v>85</v>
      </c>
      <c r="J12" s="167"/>
      <c r="K12" s="89" t="s">
        <v>264</v>
      </c>
      <c r="L12" s="134"/>
      <c r="M12" s="135"/>
      <c r="N12" s="135"/>
      <c r="O12" s="135"/>
      <c r="P12" s="135"/>
      <c r="Q12" s="128"/>
    </row>
    <row r="13" spans="2:17" s="14" customFormat="1" ht="28.5" customHeight="1">
      <c r="B13" s="121">
        <v>45665</v>
      </c>
      <c r="C13" s="130" t="str">
        <f>RIGHT(TEXT(B13,"AAAA"))</f>
        <v>三</v>
      </c>
      <c r="D13" s="161" t="s">
        <v>113</v>
      </c>
      <c r="E13" s="76" t="s">
        <v>114</v>
      </c>
      <c r="F13" s="76" t="s">
        <v>86</v>
      </c>
      <c r="G13" s="76" t="s">
        <v>87</v>
      </c>
      <c r="H13" s="76" t="s">
        <v>88</v>
      </c>
      <c r="I13" s="45" t="s">
        <v>115</v>
      </c>
      <c r="J13" s="162" t="s">
        <v>26</v>
      </c>
      <c r="K13" s="65" t="s">
        <v>186</v>
      </c>
      <c r="L13" s="126"/>
      <c r="M13" s="127">
        <v>6.6</v>
      </c>
      <c r="N13" s="127">
        <v>2.8</v>
      </c>
      <c r="O13" s="127">
        <v>2.4</v>
      </c>
      <c r="P13" s="127">
        <v>2.6</v>
      </c>
      <c r="Q13" s="111">
        <f>M13*70+N13*75+O13*25+P13*45</f>
        <v>849</v>
      </c>
    </row>
    <row r="14" spans="2:17" s="17" customFormat="1" ht="21" customHeight="1">
      <c r="B14" s="129"/>
      <c r="C14" s="131"/>
      <c r="D14" s="165"/>
      <c r="E14" s="58" t="s">
        <v>116</v>
      </c>
      <c r="F14" s="58" t="s">
        <v>89</v>
      </c>
      <c r="G14" s="58" t="s">
        <v>90</v>
      </c>
      <c r="H14" s="58" t="s">
        <v>28</v>
      </c>
      <c r="I14" s="89" t="s">
        <v>117</v>
      </c>
      <c r="J14" s="167"/>
      <c r="K14" s="18" t="s">
        <v>187</v>
      </c>
      <c r="L14" s="134"/>
      <c r="M14" s="135"/>
      <c r="N14" s="135"/>
      <c r="O14" s="135"/>
      <c r="P14" s="135"/>
      <c r="Q14" s="128"/>
    </row>
    <row r="15" spans="2:17" s="14" customFormat="1" ht="28.5" customHeight="1">
      <c r="B15" s="99">
        <v>45666</v>
      </c>
      <c r="C15" s="101" t="str">
        <f>RIGHT(TEXT(B15,"AAAA"))</f>
        <v>四</v>
      </c>
      <c r="D15" s="161" t="s">
        <v>118</v>
      </c>
      <c r="E15" s="46" t="s">
        <v>119</v>
      </c>
      <c r="F15" s="75" t="s">
        <v>91</v>
      </c>
      <c r="G15" s="75" t="s">
        <v>92</v>
      </c>
      <c r="H15" s="59" t="s">
        <v>120</v>
      </c>
      <c r="I15" s="59" t="s">
        <v>121</v>
      </c>
      <c r="J15" s="166" t="s">
        <v>10</v>
      </c>
      <c r="K15" s="59" t="s">
        <v>29</v>
      </c>
      <c r="L15" s="107"/>
      <c r="M15" s="168">
        <v>6.6</v>
      </c>
      <c r="N15" s="168">
        <v>2.8</v>
      </c>
      <c r="O15" s="168">
        <v>2.4</v>
      </c>
      <c r="P15" s="168">
        <v>2.6</v>
      </c>
      <c r="Q15" s="169">
        <f>M15*70+N15*75+O15*25+P15*45</f>
        <v>849</v>
      </c>
    </row>
    <row r="16" spans="2:17" s="17" customFormat="1" ht="21" customHeight="1">
      <c r="B16" s="129"/>
      <c r="C16" s="131"/>
      <c r="D16" s="165"/>
      <c r="E16" s="47" t="s">
        <v>122</v>
      </c>
      <c r="F16" s="58" t="s">
        <v>31</v>
      </c>
      <c r="G16" s="58" t="s">
        <v>93</v>
      </c>
      <c r="H16" s="89" t="s">
        <v>123</v>
      </c>
      <c r="I16" s="89" t="s">
        <v>124</v>
      </c>
      <c r="J16" s="167"/>
      <c r="K16" s="89" t="s">
        <v>125</v>
      </c>
      <c r="L16" s="134"/>
      <c r="M16" s="135"/>
      <c r="N16" s="135"/>
      <c r="O16" s="135"/>
      <c r="P16" s="135"/>
      <c r="Q16" s="128"/>
    </row>
    <row r="17" spans="2:19" s="14" customFormat="1" ht="28.5" customHeight="1">
      <c r="B17" s="121">
        <v>45667</v>
      </c>
      <c r="C17" s="130" t="str">
        <f>RIGHT(TEXT(B17,"AAAA"))</f>
        <v>五</v>
      </c>
      <c r="D17" s="161" t="s">
        <v>126</v>
      </c>
      <c r="E17" s="76" t="s">
        <v>127</v>
      </c>
      <c r="F17" s="76" t="s">
        <v>128</v>
      </c>
      <c r="G17" s="76" t="s">
        <v>94</v>
      </c>
      <c r="H17" s="76" t="s">
        <v>95</v>
      </c>
      <c r="I17" s="45" t="s">
        <v>129</v>
      </c>
      <c r="J17" s="162" t="s">
        <v>10</v>
      </c>
      <c r="K17" s="45" t="s">
        <v>96</v>
      </c>
      <c r="L17" s="126"/>
      <c r="M17" s="127">
        <v>6.6</v>
      </c>
      <c r="N17" s="127">
        <v>2.8</v>
      </c>
      <c r="O17" s="127">
        <v>2.4</v>
      </c>
      <c r="P17" s="127">
        <v>2.6</v>
      </c>
      <c r="Q17" s="111">
        <f>M17*70+N17*75+O17*25+P17*45</f>
        <v>849</v>
      </c>
    </row>
    <row r="18" spans="2:19" s="17" customFormat="1" ht="21" customHeight="1" thickBot="1">
      <c r="B18" s="140"/>
      <c r="C18" s="138"/>
      <c r="D18" s="158"/>
      <c r="E18" s="61" t="s">
        <v>97</v>
      </c>
      <c r="F18" s="61" t="s">
        <v>130</v>
      </c>
      <c r="G18" s="61" t="s">
        <v>131</v>
      </c>
      <c r="H18" s="61" t="s">
        <v>98</v>
      </c>
      <c r="I18" s="53" t="s">
        <v>132</v>
      </c>
      <c r="J18" s="163"/>
      <c r="K18" s="53" t="s">
        <v>133</v>
      </c>
      <c r="L18" s="164"/>
      <c r="M18" s="155"/>
      <c r="N18" s="155"/>
      <c r="O18" s="155"/>
      <c r="P18" s="155"/>
      <c r="Q18" s="156"/>
    </row>
    <row r="19" spans="2:19" s="14" customFormat="1" ht="28.5" customHeight="1" thickTop="1">
      <c r="B19" s="99">
        <v>45670</v>
      </c>
      <c r="C19" s="101" t="str">
        <f>RIGHT(TEXT(B19,"AAAA"))</f>
        <v>一</v>
      </c>
      <c r="D19" s="157" t="s">
        <v>36</v>
      </c>
      <c r="E19" s="75" t="s">
        <v>99</v>
      </c>
      <c r="F19" s="75" t="s">
        <v>37</v>
      </c>
      <c r="G19" s="75" t="s">
        <v>134</v>
      </c>
      <c r="H19" s="75" t="s">
        <v>100</v>
      </c>
      <c r="I19" s="59" t="s">
        <v>135</v>
      </c>
      <c r="J19" s="166" t="s">
        <v>9</v>
      </c>
      <c r="K19" s="59" t="s">
        <v>136</v>
      </c>
      <c r="L19" s="107"/>
      <c r="M19" s="168">
        <v>6.6</v>
      </c>
      <c r="N19" s="168">
        <v>2.8</v>
      </c>
      <c r="O19" s="168">
        <v>2.4</v>
      </c>
      <c r="P19" s="168">
        <v>2.6</v>
      </c>
      <c r="Q19" s="169">
        <f>M19*70+N19*75+O19*25+P19*45</f>
        <v>849</v>
      </c>
    </row>
    <row r="20" spans="2:19" s="17" customFormat="1" ht="21" customHeight="1">
      <c r="B20" s="129"/>
      <c r="C20" s="131"/>
      <c r="D20" s="165"/>
      <c r="E20" s="58" t="s">
        <v>101</v>
      </c>
      <c r="F20" s="58" t="s">
        <v>39</v>
      </c>
      <c r="G20" s="58" t="s">
        <v>137</v>
      </c>
      <c r="H20" s="58" t="s">
        <v>138</v>
      </c>
      <c r="I20" s="89" t="s">
        <v>139</v>
      </c>
      <c r="J20" s="167"/>
      <c r="K20" s="89" t="s">
        <v>140</v>
      </c>
      <c r="L20" s="134"/>
      <c r="M20" s="135"/>
      <c r="N20" s="135"/>
      <c r="O20" s="135"/>
      <c r="P20" s="135"/>
      <c r="Q20" s="128"/>
    </row>
    <row r="21" spans="2:19" s="14" customFormat="1" ht="28.5" customHeight="1">
      <c r="B21" s="121">
        <v>45671</v>
      </c>
      <c r="C21" s="130" t="str">
        <f>RIGHT(TEXT(B21,"AAAA"))</f>
        <v>二</v>
      </c>
      <c r="D21" s="161" t="s">
        <v>41</v>
      </c>
      <c r="E21" s="75" t="s">
        <v>141</v>
      </c>
      <c r="F21" s="76" t="s">
        <v>142</v>
      </c>
      <c r="G21" s="76" t="s">
        <v>143</v>
      </c>
      <c r="H21" s="45" t="s">
        <v>144</v>
      </c>
      <c r="I21" s="45" t="s">
        <v>145</v>
      </c>
      <c r="J21" s="162" t="s">
        <v>10</v>
      </c>
      <c r="K21" s="45" t="s">
        <v>146</v>
      </c>
      <c r="L21" s="126"/>
      <c r="M21" s="127">
        <v>6.6</v>
      </c>
      <c r="N21" s="127">
        <v>2.8</v>
      </c>
      <c r="O21" s="127">
        <v>2.4</v>
      </c>
      <c r="P21" s="127">
        <v>2.6</v>
      </c>
      <c r="Q21" s="111">
        <f>M21*70+N21*75+O21*25+P21*45</f>
        <v>849</v>
      </c>
    </row>
    <row r="22" spans="2:19" s="17" customFormat="1" ht="21" customHeight="1">
      <c r="B22" s="129"/>
      <c r="C22" s="131"/>
      <c r="D22" s="165"/>
      <c r="E22" s="58" t="s">
        <v>147</v>
      </c>
      <c r="F22" s="58" t="s">
        <v>148</v>
      </c>
      <c r="G22" s="58" t="s">
        <v>149</v>
      </c>
      <c r="H22" s="89" t="s">
        <v>150</v>
      </c>
      <c r="I22" s="89" t="s">
        <v>151</v>
      </c>
      <c r="J22" s="167"/>
      <c r="K22" s="89" t="s">
        <v>152</v>
      </c>
      <c r="L22" s="134"/>
      <c r="M22" s="135"/>
      <c r="N22" s="135"/>
      <c r="O22" s="135"/>
      <c r="P22" s="135"/>
      <c r="Q22" s="128"/>
    </row>
    <row r="23" spans="2:19" s="14" customFormat="1" ht="28.5" customHeight="1">
      <c r="B23" s="121">
        <v>45672</v>
      </c>
      <c r="C23" s="130" t="str">
        <f>RIGHT(TEXT(B23,"AAAA"))</f>
        <v>三</v>
      </c>
      <c r="D23" s="161" t="s">
        <v>153</v>
      </c>
      <c r="E23" s="76" t="s">
        <v>154</v>
      </c>
      <c r="F23" s="76" t="s">
        <v>155</v>
      </c>
      <c r="G23" s="48" t="s">
        <v>102</v>
      </c>
      <c r="H23" s="59" t="s">
        <v>156</v>
      </c>
      <c r="I23" s="45" t="s">
        <v>103</v>
      </c>
      <c r="J23" s="162" t="s">
        <v>26</v>
      </c>
      <c r="K23" s="65" t="s">
        <v>188</v>
      </c>
      <c r="L23" s="126"/>
      <c r="M23" s="127">
        <v>6.6</v>
      </c>
      <c r="N23" s="127">
        <v>2.8</v>
      </c>
      <c r="O23" s="127">
        <v>2.4</v>
      </c>
      <c r="P23" s="127">
        <v>2.6</v>
      </c>
      <c r="Q23" s="111">
        <f>M23*70+N23*75+O23*25+P23*45</f>
        <v>849</v>
      </c>
    </row>
    <row r="24" spans="2:19" s="17" customFormat="1" ht="21" customHeight="1">
      <c r="B24" s="129"/>
      <c r="C24" s="131"/>
      <c r="D24" s="165"/>
      <c r="E24" s="58" t="s">
        <v>157</v>
      </c>
      <c r="F24" s="58" t="s">
        <v>158</v>
      </c>
      <c r="G24" s="49" t="s">
        <v>104</v>
      </c>
      <c r="H24" s="89" t="s">
        <v>159</v>
      </c>
      <c r="I24" s="89" t="s">
        <v>105</v>
      </c>
      <c r="J24" s="167"/>
      <c r="K24" s="18" t="s">
        <v>189</v>
      </c>
      <c r="L24" s="134"/>
      <c r="M24" s="135"/>
      <c r="N24" s="135"/>
      <c r="O24" s="135"/>
      <c r="P24" s="135"/>
      <c r="Q24" s="128"/>
    </row>
    <row r="25" spans="2:19" s="14" customFormat="1" ht="28.5" customHeight="1">
      <c r="B25" s="99">
        <v>45673</v>
      </c>
      <c r="C25" s="101" t="str">
        <f>RIGHT(TEXT(B25,"AAAA"))</f>
        <v>四</v>
      </c>
      <c r="D25" s="161" t="s">
        <v>36</v>
      </c>
      <c r="E25" s="75" t="s">
        <v>160</v>
      </c>
      <c r="F25" s="75" t="s">
        <v>106</v>
      </c>
      <c r="G25" s="75" t="s">
        <v>161</v>
      </c>
      <c r="H25" s="59" t="s">
        <v>162</v>
      </c>
      <c r="I25" s="59" t="s">
        <v>163</v>
      </c>
      <c r="J25" s="166" t="s">
        <v>10</v>
      </c>
      <c r="K25" s="76" t="s">
        <v>164</v>
      </c>
      <c r="L25" s="107"/>
      <c r="M25" s="168">
        <v>6.6</v>
      </c>
      <c r="N25" s="168">
        <v>2.8</v>
      </c>
      <c r="O25" s="168">
        <v>2.4</v>
      </c>
      <c r="P25" s="168">
        <v>2.6</v>
      </c>
      <c r="Q25" s="169">
        <f>M25*70+N25*75+O25*25+P25*45</f>
        <v>849</v>
      </c>
    </row>
    <row r="26" spans="2:19" s="17" customFormat="1" ht="21" customHeight="1">
      <c r="B26" s="129"/>
      <c r="C26" s="131"/>
      <c r="D26" s="165"/>
      <c r="E26" s="58" t="s">
        <v>165</v>
      </c>
      <c r="F26" s="58" t="s">
        <v>166</v>
      </c>
      <c r="G26" s="58" t="s">
        <v>53</v>
      </c>
      <c r="H26" s="89" t="s">
        <v>167</v>
      </c>
      <c r="I26" s="89" t="s">
        <v>168</v>
      </c>
      <c r="J26" s="167"/>
      <c r="K26" s="58" t="s">
        <v>169</v>
      </c>
      <c r="L26" s="134"/>
      <c r="M26" s="135"/>
      <c r="N26" s="135"/>
      <c r="O26" s="135"/>
      <c r="P26" s="135"/>
      <c r="Q26" s="128"/>
    </row>
    <row r="27" spans="2:19" s="14" customFormat="1" ht="28.5" customHeight="1">
      <c r="B27" s="121">
        <v>45674</v>
      </c>
      <c r="C27" s="130" t="str">
        <f>RIGHT(TEXT(B27,"AAAA"))</f>
        <v>五</v>
      </c>
      <c r="D27" s="161" t="s">
        <v>54</v>
      </c>
      <c r="E27" s="76" t="s">
        <v>170</v>
      </c>
      <c r="F27" s="76" t="s">
        <v>171</v>
      </c>
      <c r="G27" s="76" t="s">
        <v>172</v>
      </c>
      <c r="H27" s="76" t="s">
        <v>173</v>
      </c>
      <c r="I27" s="45" t="s">
        <v>174</v>
      </c>
      <c r="J27" s="162" t="s">
        <v>10</v>
      </c>
      <c r="K27" s="75" t="s">
        <v>56</v>
      </c>
      <c r="L27" s="126" t="s">
        <v>193</v>
      </c>
      <c r="M27" s="127">
        <v>6.6</v>
      </c>
      <c r="N27" s="127">
        <v>2.8</v>
      </c>
      <c r="O27" s="127">
        <v>2.4</v>
      </c>
      <c r="P27" s="127">
        <v>2.6</v>
      </c>
      <c r="Q27" s="111">
        <f>M27*70+N27*75+O27*25+P27*45</f>
        <v>849</v>
      </c>
      <c r="S27" s="17"/>
    </row>
    <row r="28" spans="2:19" s="17" customFormat="1" ht="21" customHeight="1" thickBot="1">
      <c r="B28" s="140"/>
      <c r="C28" s="138"/>
      <c r="D28" s="158"/>
      <c r="E28" s="61" t="s">
        <v>175</v>
      </c>
      <c r="F28" s="61" t="s">
        <v>176</v>
      </c>
      <c r="G28" s="61" t="s">
        <v>177</v>
      </c>
      <c r="H28" s="61" t="s">
        <v>178</v>
      </c>
      <c r="I28" s="53" t="s">
        <v>107</v>
      </c>
      <c r="J28" s="163"/>
      <c r="K28" s="58" t="s">
        <v>59</v>
      </c>
      <c r="L28" s="164"/>
      <c r="M28" s="155"/>
      <c r="N28" s="155"/>
      <c r="O28" s="155"/>
      <c r="P28" s="155"/>
      <c r="Q28" s="156"/>
    </row>
    <row r="29" spans="2:19" s="14" customFormat="1" ht="28.5" customHeight="1" thickTop="1">
      <c r="B29" s="112">
        <v>45677</v>
      </c>
      <c r="C29" s="113" t="str">
        <f>RIGHT(TEXT(B29,"AAAA"))</f>
        <v>一</v>
      </c>
      <c r="D29" s="157" t="s">
        <v>240</v>
      </c>
      <c r="E29" s="62" t="s">
        <v>60</v>
      </c>
      <c r="F29" s="62" t="s">
        <v>108</v>
      </c>
      <c r="G29" s="62" t="s">
        <v>109</v>
      </c>
      <c r="H29" s="62" t="s">
        <v>179</v>
      </c>
      <c r="I29" s="63" t="s">
        <v>180</v>
      </c>
      <c r="J29" s="159" t="s">
        <v>9</v>
      </c>
      <c r="K29" s="62" t="s">
        <v>181</v>
      </c>
      <c r="L29" s="118"/>
      <c r="M29" s="95">
        <v>6.6</v>
      </c>
      <c r="N29" s="95">
        <v>2.8</v>
      </c>
      <c r="O29" s="95">
        <v>2.4</v>
      </c>
      <c r="P29" s="95">
        <v>2.6</v>
      </c>
      <c r="Q29" s="97">
        <f>M29*70+N29*75+O29*25+P29*45</f>
        <v>849</v>
      </c>
      <c r="R29" s="153"/>
      <c r="S29" s="17"/>
    </row>
    <row r="30" spans="2:19" s="17" customFormat="1" ht="21" customHeight="1" thickBot="1">
      <c r="B30" s="100"/>
      <c r="C30" s="102"/>
      <c r="D30" s="158"/>
      <c r="E30" s="64" t="s">
        <v>182</v>
      </c>
      <c r="F30" s="64" t="s">
        <v>110</v>
      </c>
      <c r="G30" s="64" t="s">
        <v>63</v>
      </c>
      <c r="H30" s="64" t="s">
        <v>183</v>
      </c>
      <c r="I30" s="56" t="s">
        <v>184</v>
      </c>
      <c r="J30" s="160"/>
      <c r="K30" s="64" t="s">
        <v>185</v>
      </c>
      <c r="L30" s="108"/>
      <c r="M30" s="96"/>
      <c r="N30" s="96"/>
      <c r="O30" s="96"/>
      <c r="P30" s="96"/>
      <c r="Q30" s="98"/>
      <c r="R30" s="153"/>
    </row>
    <row r="31" spans="2:19" customFormat="1" ht="12" customHeight="1">
      <c r="B31" s="23" t="s">
        <v>66</v>
      </c>
      <c r="C31" s="24"/>
      <c r="D31" s="24"/>
      <c r="E31" s="24"/>
      <c r="F31" s="24"/>
      <c r="G31" s="25" t="s">
        <v>67</v>
      </c>
      <c r="H31" s="25"/>
      <c r="I31" s="25"/>
      <c r="J31" s="25"/>
      <c r="K31" s="26"/>
      <c r="L31" s="26"/>
      <c r="M31" s="26"/>
      <c r="N31" s="26"/>
      <c r="O31" s="26"/>
    </row>
    <row r="32" spans="2:19" customFormat="1" ht="12" customHeight="1">
      <c r="B32" s="27" t="s">
        <v>265</v>
      </c>
      <c r="C32" s="28"/>
      <c r="D32" s="28"/>
      <c r="E32" s="28"/>
      <c r="F32" s="29"/>
      <c r="G32" s="30"/>
      <c r="H32" s="31"/>
      <c r="I32" s="30"/>
      <c r="J32" s="32"/>
      <c r="K32" s="32"/>
      <c r="L32" s="32"/>
      <c r="M32" s="32"/>
      <c r="N32" s="32"/>
      <c r="O32" s="33"/>
    </row>
    <row r="33" spans="2:17" customFormat="1" ht="12" customHeight="1">
      <c r="B33" s="34" t="s">
        <v>194</v>
      </c>
      <c r="C33" s="24"/>
      <c r="D33" s="24"/>
      <c r="E33" s="24"/>
      <c r="F33" s="24"/>
      <c r="G33" s="35" t="s">
        <v>266</v>
      </c>
      <c r="H33" s="36"/>
      <c r="I33" s="36"/>
      <c r="J33" s="36"/>
      <c r="K33" s="50"/>
      <c r="L33" s="154"/>
      <c r="M33" s="154"/>
      <c r="N33" s="154"/>
      <c r="O33" s="154"/>
      <c r="P33" s="154"/>
      <c r="Q33" s="154"/>
    </row>
    <row r="34" spans="2:17" s="14" customFormat="1" ht="29.25" customHeight="1">
      <c r="B34" s="93" t="s">
        <v>267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</row>
    <row r="35" spans="2:17" ht="16.5" customHeight="1">
      <c r="D35" s="5"/>
      <c r="J35" s="154" t="str">
        <f>LEFT(H1,2)</f>
        <v>福豐</v>
      </c>
      <c r="K35" s="154"/>
      <c r="L35" s="154"/>
      <c r="M35" s="154"/>
      <c r="N35" s="154"/>
      <c r="O35" s="154"/>
    </row>
    <row r="36" spans="2:17" ht="14.1" customHeight="1"/>
  </sheetData>
  <mergeCells count="138">
    <mergeCell ref="B34:Q34"/>
    <mergeCell ref="J35:O35"/>
    <mergeCell ref="N29:N30"/>
    <mergeCell ref="O29:O30"/>
    <mergeCell ref="P29:P30"/>
    <mergeCell ref="Q29:Q30"/>
    <mergeCell ref="R29:R30"/>
    <mergeCell ref="L33:Q33"/>
    <mergeCell ref="N27:N28"/>
    <mergeCell ref="O27:O28"/>
    <mergeCell ref="P27:P28"/>
    <mergeCell ref="Q27:Q28"/>
    <mergeCell ref="B29:B30"/>
    <mergeCell ref="C29:C30"/>
    <mergeCell ref="D29:D30"/>
    <mergeCell ref="J29:J30"/>
    <mergeCell ref="L29:L30"/>
    <mergeCell ref="M29:M30"/>
    <mergeCell ref="N25:N26"/>
    <mergeCell ref="O25:O26"/>
    <mergeCell ref="P25:P26"/>
    <mergeCell ref="Q25:Q26"/>
    <mergeCell ref="B27:B28"/>
    <mergeCell ref="C27:C28"/>
    <mergeCell ref="D27:D28"/>
    <mergeCell ref="J27:J28"/>
    <mergeCell ref="L27:L28"/>
    <mergeCell ref="M27:M28"/>
    <mergeCell ref="N23:N24"/>
    <mergeCell ref="O23:O24"/>
    <mergeCell ref="P23:P24"/>
    <mergeCell ref="Q23:Q24"/>
    <mergeCell ref="B25:B26"/>
    <mergeCell ref="C25:C26"/>
    <mergeCell ref="D25:D26"/>
    <mergeCell ref="J25:J26"/>
    <mergeCell ref="L25:L26"/>
    <mergeCell ref="M25:M26"/>
    <mergeCell ref="N21:N22"/>
    <mergeCell ref="O21:O22"/>
    <mergeCell ref="P21:P22"/>
    <mergeCell ref="Q21:Q22"/>
    <mergeCell ref="B23:B24"/>
    <mergeCell ref="C23:C24"/>
    <mergeCell ref="D23:D24"/>
    <mergeCell ref="J23:J24"/>
    <mergeCell ref="L23:L24"/>
    <mergeCell ref="M23:M24"/>
    <mergeCell ref="N19:N20"/>
    <mergeCell ref="O19:O20"/>
    <mergeCell ref="P19:P20"/>
    <mergeCell ref="Q19:Q20"/>
    <mergeCell ref="B21:B22"/>
    <mergeCell ref="C21:C22"/>
    <mergeCell ref="D21:D22"/>
    <mergeCell ref="J21:J22"/>
    <mergeCell ref="L21:L22"/>
    <mergeCell ref="M21:M22"/>
    <mergeCell ref="N17:N18"/>
    <mergeCell ref="O17:O18"/>
    <mergeCell ref="P17:P18"/>
    <mergeCell ref="Q17:Q18"/>
    <mergeCell ref="B19:B20"/>
    <mergeCell ref="C19:C20"/>
    <mergeCell ref="D19:D20"/>
    <mergeCell ref="J19:J20"/>
    <mergeCell ref="L19:L20"/>
    <mergeCell ref="M19:M20"/>
    <mergeCell ref="N15:N16"/>
    <mergeCell ref="O15:O16"/>
    <mergeCell ref="P15:P16"/>
    <mergeCell ref="Q15:Q16"/>
    <mergeCell ref="B17:B18"/>
    <mergeCell ref="C17:C18"/>
    <mergeCell ref="D17:D18"/>
    <mergeCell ref="J17:J18"/>
    <mergeCell ref="L17:L18"/>
    <mergeCell ref="M17:M18"/>
    <mergeCell ref="N13:N14"/>
    <mergeCell ref="O13:O14"/>
    <mergeCell ref="P13:P14"/>
    <mergeCell ref="Q13:Q14"/>
    <mergeCell ref="B15:B16"/>
    <mergeCell ref="C15:C16"/>
    <mergeCell ref="D15:D16"/>
    <mergeCell ref="J15:J16"/>
    <mergeCell ref="L15:L16"/>
    <mergeCell ref="M15:M16"/>
    <mergeCell ref="N11:N12"/>
    <mergeCell ref="O11:O12"/>
    <mergeCell ref="P11:P12"/>
    <mergeCell ref="Q11:Q12"/>
    <mergeCell ref="B13:B14"/>
    <mergeCell ref="C13:C14"/>
    <mergeCell ref="D13:D14"/>
    <mergeCell ref="J13:J14"/>
    <mergeCell ref="L13:L14"/>
    <mergeCell ref="M13:M14"/>
    <mergeCell ref="N9:N10"/>
    <mergeCell ref="O9:O10"/>
    <mergeCell ref="P9:P10"/>
    <mergeCell ref="Q9:Q10"/>
    <mergeCell ref="B11:B12"/>
    <mergeCell ref="C11:C12"/>
    <mergeCell ref="D11:D12"/>
    <mergeCell ref="J11:J12"/>
    <mergeCell ref="L11:L12"/>
    <mergeCell ref="M11:M12"/>
    <mergeCell ref="N7:N8"/>
    <mergeCell ref="O7:O8"/>
    <mergeCell ref="P7:P8"/>
    <mergeCell ref="Q7:Q8"/>
    <mergeCell ref="B9:B10"/>
    <mergeCell ref="C9:C10"/>
    <mergeCell ref="D9:D10"/>
    <mergeCell ref="J9:J10"/>
    <mergeCell ref="L9:L10"/>
    <mergeCell ref="M9:M10"/>
    <mergeCell ref="N5:N6"/>
    <mergeCell ref="O5:O6"/>
    <mergeCell ref="P5:P6"/>
    <mergeCell ref="Q5:Q6"/>
    <mergeCell ref="B7:B8"/>
    <mergeCell ref="C7:C8"/>
    <mergeCell ref="D7:D8"/>
    <mergeCell ref="J7:J8"/>
    <mergeCell ref="L7:L8"/>
    <mergeCell ref="M7:M8"/>
    <mergeCell ref="B1:G2"/>
    <mergeCell ref="H1:O1"/>
    <mergeCell ref="F3:I3"/>
    <mergeCell ref="B4:Q4"/>
    <mergeCell ref="B5:B6"/>
    <mergeCell ref="C5:C6"/>
    <mergeCell ref="D5:D6"/>
    <mergeCell ref="J5:J6"/>
    <mergeCell ref="L5:L6"/>
    <mergeCell ref="M5:M6"/>
  </mergeCells>
  <phoneticPr fontId="3" type="noConversion"/>
  <printOptions horizontalCentered="1"/>
  <pageMargins left="0" right="0" top="0.39370078740157483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114.1葷食</vt:lpstr>
      <vt:lpstr>114.1素食</vt:lpstr>
      <vt:lpstr>校審-葷</vt:lpstr>
      <vt:lpstr>校審-素</vt:lpstr>
      <vt:lpstr>'114.1素食'!Print_Area</vt:lpstr>
      <vt:lpstr>'114.1葷食'!Print_Area</vt:lpstr>
      <vt:lpstr>'校審-素'!Print_Area</vt:lpstr>
      <vt:lpstr>'校審-葷'!Print_Area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2024-12-04T08:16:38Z</cp:lastPrinted>
  <dcterms:created xsi:type="dcterms:W3CDTF">2024-11-12T00:27:27Z</dcterms:created>
  <dcterms:modified xsi:type="dcterms:W3CDTF">2024-12-17T05:45:15Z</dcterms:modified>
</cp:coreProperties>
</file>