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14午餐業務(竹菲)\午餐菜單\114.09\"/>
    </mc:Choice>
  </mc:AlternateContent>
  <xr:revisionPtr revIDLastSave="0" documentId="13_ncr:1_{FBC373C8-4743-4F2B-83CD-18ECEF3649A5}" xr6:coauthVersionLast="47" xr6:coauthVersionMax="47" xr10:uidLastSave="{00000000-0000-0000-0000-000000000000}"/>
  <bookViews>
    <workbookView xWindow="-108" yWindow="-108" windowWidth="23256" windowHeight="12456" firstSheet="2" activeTab="2" xr2:uid="{00000000-000D-0000-FFFF-FFFF00000000}"/>
  </bookViews>
  <sheets>
    <sheet name="福豐葷" sheetId="4" state="hidden" r:id="rId1"/>
    <sheet name="福豐素" sheetId="7" state="hidden" r:id="rId2"/>
    <sheet name="福豐校審葷" sheetId="8" r:id="rId3"/>
    <sheet name="福豐校審素" sheetId="9" r:id="rId4"/>
    <sheet name="113.12素食 (舊)" sheetId="6" state="hidden" r:id="rId5"/>
  </sheets>
  <definedNames>
    <definedName name="_xlnm.Print_Area" localSheetId="4">'113.12素食 (舊)'!$B$1:$Q$50</definedName>
    <definedName name="_xlnm.Print_Area" localSheetId="3">福豐校審素!$B$1:$Q$58</definedName>
    <definedName name="_xlnm.Print_Area" localSheetId="2">福豐校審葷!$B$1:$O$50</definedName>
    <definedName name="_xlnm.Print_Area" localSheetId="1">福豐素!$B$1:$Q$58</definedName>
    <definedName name="_xlnm.Print_Area" localSheetId="0">福豐葷!$B$1:$O$50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8" i="9" l="1"/>
  <c r="Q54" i="9"/>
  <c r="Q50" i="9"/>
  <c r="Q48" i="9"/>
  <c r="Q46" i="9"/>
  <c r="Q44" i="9"/>
  <c r="Q42" i="9"/>
  <c r="Q40" i="9"/>
  <c r="Q38" i="9"/>
  <c r="Q36" i="9"/>
  <c r="Q34" i="9"/>
  <c r="Q32" i="9"/>
  <c r="Q30" i="9"/>
  <c r="Q28" i="9"/>
  <c r="Q26" i="9"/>
  <c r="Q24" i="9"/>
  <c r="Q22" i="9"/>
  <c r="Q20" i="9"/>
  <c r="Q18" i="9"/>
  <c r="Q16" i="9"/>
  <c r="Q14" i="9"/>
  <c r="Q12" i="9"/>
  <c r="Q10" i="9"/>
  <c r="J10" i="9"/>
  <c r="C10" i="9"/>
  <c r="B10" i="9"/>
  <c r="Q8" i="9"/>
  <c r="J8" i="9"/>
  <c r="C8" i="9"/>
  <c r="B8" i="9"/>
  <c r="Q6" i="9"/>
  <c r="J6" i="9"/>
  <c r="C6" i="9"/>
  <c r="B6" i="9"/>
  <c r="Q4" i="9"/>
  <c r="J4" i="9"/>
  <c r="C4" i="9"/>
  <c r="B4" i="9"/>
  <c r="M50" i="8"/>
  <c r="O46" i="8"/>
  <c r="O42" i="8"/>
  <c r="O40" i="8"/>
  <c r="O38" i="8"/>
  <c r="O36" i="8"/>
  <c r="O34" i="8"/>
  <c r="O32" i="8"/>
  <c r="O30" i="8"/>
  <c r="O28" i="8"/>
  <c r="O26" i="8"/>
  <c r="O24" i="8"/>
  <c r="O22" i="8"/>
  <c r="O20" i="8"/>
  <c r="O18" i="8"/>
  <c r="O16" i="8"/>
  <c r="O14" i="8"/>
  <c r="O12" i="8"/>
  <c r="O10" i="8"/>
  <c r="O8" i="8"/>
  <c r="O6" i="8"/>
  <c r="O4" i="8"/>
  <c r="Q54" i="7"/>
  <c r="Q50" i="7"/>
  <c r="Q48" i="7"/>
  <c r="Q46" i="7"/>
  <c r="O46" i="4" l="1"/>
  <c r="O42" i="4" l="1"/>
  <c r="O40" i="4"/>
  <c r="O38" i="4"/>
  <c r="M58" i="7"/>
  <c r="Q44" i="7"/>
  <c r="Q42" i="7"/>
  <c r="Q40" i="7"/>
  <c r="Q38" i="7"/>
  <c r="Q36" i="7"/>
  <c r="Q34" i="7"/>
  <c r="Q32" i="7"/>
  <c r="Q30" i="7"/>
  <c r="Q24" i="7"/>
  <c r="Q26" i="7"/>
  <c r="Q28" i="7"/>
  <c r="Q22" i="7"/>
  <c r="Q20" i="7"/>
  <c r="Q18" i="7"/>
  <c r="Q16" i="7"/>
  <c r="Q14" i="7"/>
  <c r="Q12" i="7"/>
  <c r="Q10" i="7"/>
  <c r="J10" i="7"/>
  <c r="C10" i="7"/>
  <c r="Q8" i="7"/>
  <c r="J8" i="7"/>
  <c r="C8" i="7"/>
  <c r="Q6" i="7"/>
  <c r="J6" i="7"/>
  <c r="C6" i="7"/>
  <c r="Q4" i="7"/>
  <c r="J4" i="7"/>
  <c r="C4" i="7"/>
  <c r="B4" i="7"/>
  <c r="M50" i="6" l="1"/>
  <c r="Q46" i="6"/>
  <c r="J46" i="6"/>
  <c r="C46" i="6"/>
  <c r="Q44" i="6"/>
  <c r="J44" i="6"/>
  <c r="C44" i="6"/>
  <c r="Q42" i="6"/>
  <c r="J42" i="6"/>
  <c r="C42" i="6"/>
  <c r="Q40" i="6"/>
  <c r="J40" i="6"/>
  <c r="C40" i="6"/>
  <c r="Q38" i="6"/>
  <c r="J38" i="6"/>
  <c r="C38" i="6"/>
  <c r="Q36" i="6"/>
  <c r="J36" i="6"/>
  <c r="C36" i="6"/>
  <c r="Q34" i="6"/>
  <c r="J34" i="6"/>
  <c r="C34" i="6"/>
  <c r="Q32" i="6"/>
  <c r="J32" i="6"/>
  <c r="C32" i="6"/>
  <c r="Q30" i="6"/>
  <c r="J30" i="6"/>
  <c r="C30" i="6"/>
  <c r="Q28" i="6"/>
  <c r="J28" i="6"/>
  <c r="C28" i="6"/>
  <c r="Q26" i="6"/>
  <c r="J26" i="6"/>
  <c r="C26" i="6"/>
  <c r="Q24" i="6"/>
  <c r="J24" i="6"/>
  <c r="C24" i="6"/>
  <c r="Q22" i="6"/>
  <c r="J22" i="6"/>
  <c r="C22" i="6"/>
  <c r="Q20" i="6"/>
  <c r="J20" i="6"/>
  <c r="C20" i="6"/>
  <c r="Q18" i="6"/>
  <c r="J18" i="6"/>
  <c r="C18" i="6"/>
  <c r="Q16" i="6"/>
  <c r="J16" i="6"/>
  <c r="C16" i="6"/>
  <c r="Q14" i="6"/>
  <c r="J14" i="6"/>
  <c r="C14" i="6"/>
  <c r="Q12" i="6"/>
  <c r="J12" i="6"/>
  <c r="C12" i="6"/>
  <c r="Q10" i="6"/>
  <c r="J10" i="6"/>
  <c r="C10" i="6"/>
  <c r="Q8" i="6"/>
  <c r="J8" i="6"/>
  <c r="C8" i="6"/>
  <c r="Q6" i="6"/>
  <c r="J6" i="6"/>
  <c r="C6" i="6"/>
  <c r="Q4" i="6"/>
  <c r="J4" i="6"/>
  <c r="C4" i="6"/>
  <c r="B4" i="6"/>
  <c r="M50" i="4"/>
  <c r="O36" i="4" l="1"/>
  <c r="O34" i="4"/>
  <c r="O32" i="4" l="1"/>
  <c r="O30" i="4" l="1"/>
  <c r="O28" i="4" l="1"/>
  <c r="O26" i="4" l="1"/>
  <c r="O24" i="4" l="1"/>
  <c r="O22" i="4" l="1"/>
  <c r="O16" i="4" l="1"/>
  <c r="O18" i="4" l="1"/>
  <c r="O20" i="4" l="1"/>
  <c r="O14" i="4" l="1"/>
  <c r="O12" i="4" l="1"/>
  <c r="O10" i="4" l="1"/>
  <c r="O8" i="4" l="1"/>
  <c r="O6" i="4" l="1"/>
  <c r="O4" i="4" l="1"/>
  <c r="B6" i="7" l="1"/>
  <c r="B6" i="6"/>
  <c r="B10" i="7" l="1"/>
  <c r="B10" i="6"/>
  <c r="B8" i="7"/>
  <c r="B8" i="6"/>
  <c r="B12" i="6" l="1"/>
  <c r="B14" i="6" l="1"/>
  <c r="B16" i="6" l="1"/>
  <c r="B18" i="6" l="1"/>
  <c r="B20" i="6" l="1"/>
  <c r="B22" i="6" l="1"/>
  <c r="B24" i="6" l="1"/>
  <c r="B30" i="6" l="1"/>
  <c r="B26" i="6" l="1"/>
  <c r="B28" i="6"/>
  <c r="B32" i="6" l="1"/>
  <c r="B34" i="6" l="1"/>
  <c r="B36" i="6" l="1"/>
  <c r="B38" i="6" l="1"/>
  <c r="B40" i="6" l="1"/>
  <c r="B42" i="6" l="1"/>
  <c r="B44" i="6" l="1"/>
  <c r="B46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4" authorId="0" shapeId="0" xr:uid="{00000000-0006-0000-0200-000001000000}">
      <text>
        <r>
          <rPr>
            <b/>
            <sz val="11"/>
            <color indexed="81"/>
            <rFont val="Tahoma"/>
            <family val="2"/>
          </rPr>
          <t>USER:</t>
        </r>
        <r>
          <rPr>
            <sz val="11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細明體"/>
            <family val="3"/>
            <charset val="136"/>
          </rPr>
          <t>素沙茶</t>
        </r>
      </text>
    </comment>
    <comment ref="D18" authorId="0" shapeId="0" xr:uid="{00000000-0006-0000-0200-000002000000}">
      <text>
        <r>
          <rPr>
            <b/>
            <sz val="11"/>
            <color indexed="81"/>
            <rFont val="Tahoma"/>
            <family val="2"/>
          </rPr>
          <t>USER:</t>
        </r>
        <r>
          <rPr>
            <sz val="11"/>
            <color indexed="81"/>
            <rFont val="Tahoma"/>
            <family val="2"/>
          </rPr>
          <t xml:space="preserve">
</t>
        </r>
        <r>
          <rPr>
            <sz val="11"/>
            <color indexed="81"/>
            <rFont val="細明體"/>
            <family val="3"/>
            <charset val="136"/>
          </rPr>
          <t>豆芽菜</t>
        </r>
        <r>
          <rPr>
            <sz val="11"/>
            <color indexed="81"/>
            <rFont val="Tahoma"/>
            <family val="2"/>
          </rPr>
          <t>Q.</t>
        </r>
        <r>
          <rPr>
            <sz val="11"/>
            <color indexed="81"/>
            <rFont val="細明體"/>
            <family val="3"/>
            <charset val="136"/>
          </rPr>
          <t>紅蘿蔔</t>
        </r>
        <r>
          <rPr>
            <sz val="11"/>
            <color indexed="81"/>
            <rFont val="Tahoma"/>
            <family val="2"/>
          </rPr>
          <t>Q.</t>
        </r>
        <r>
          <rPr>
            <sz val="11"/>
            <color indexed="81"/>
            <rFont val="細明體"/>
            <family val="3"/>
            <charset val="136"/>
          </rPr>
          <t>木耳</t>
        </r>
        <r>
          <rPr>
            <sz val="11"/>
            <color indexed="81"/>
            <rFont val="Tahoma"/>
            <family val="2"/>
          </rPr>
          <t>Q.</t>
        </r>
        <r>
          <rPr>
            <sz val="11"/>
            <color indexed="81"/>
            <rFont val="細明體"/>
            <family val="3"/>
            <charset val="136"/>
          </rPr>
          <t>小黃瓜</t>
        </r>
        <r>
          <rPr>
            <sz val="11"/>
            <color indexed="81"/>
            <rFont val="Tahoma"/>
            <family val="2"/>
          </rPr>
          <t>Q.</t>
        </r>
        <r>
          <rPr>
            <sz val="11"/>
            <color indexed="81"/>
            <rFont val="細明體"/>
            <family val="3"/>
            <charset val="136"/>
          </rPr>
          <t>玉米</t>
        </r>
        <r>
          <rPr>
            <sz val="11"/>
            <color indexed="81"/>
            <rFont val="Tahoma"/>
            <family val="2"/>
          </rPr>
          <t>Q.</t>
        </r>
        <r>
          <rPr>
            <sz val="11"/>
            <color indexed="81"/>
            <rFont val="細明體"/>
            <family val="3"/>
            <charset val="136"/>
          </rPr>
          <t>素榨醬</t>
        </r>
      </text>
    </comment>
  </commentList>
</comments>
</file>

<file path=xl/sharedStrings.xml><?xml version="1.0" encoding="utf-8"?>
<sst xmlns="http://schemas.openxmlformats.org/spreadsheetml/2006/main" count="1496" uniqueCount="754">
  <si>
    <t>主菜</t>
    <phoneticPr fontId="1" type="noConversion"/>
  </si>
  <si>
    <t>湯品</t>
    <phoneticPr fontId="1" type="noConversion"/>
  </si>
  <si>
    <t>附餐</t>
    <phoneticPr fontId="1" type="noConversion"/>
  </si>
  <si>
    <t>日期</t>
    <phoneticPr fontId="1" type="noConversion"/>
  </si>
  <si>
    <t>星期</t>
    <phoneticPr fontId="1" type="noConversion"/>
  </si>
  <si>
    <t>主食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</si>
  <si>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</si>
  <si>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</si>
  <si>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</si>
  <si>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</si>
  <si>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</si>
  <si>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菜單中(S)表示CAS台灣優良農產品,(Q)表示生產追溯QR code,(T)表示產銷履歷</t>
  </si>
  <si>
    <t>◎本菜單內含「甲殼類、花生、牛奶、蛋類、堅果類、芝麻、含麩質之穀物、大豆類、魚類製品」，不適合其過敏體質者食用，請留意。</t>
  </si>
  <si>
    <t>美味副菜</t>
    <phoneticPr fontId="1" type="noConversion"/>
  </si>
  <si>
    <t>熱量</t>
    <phoneticPr fontId="1" type="noConversion"/>
  </si>
  <si>
    <t>全榖雜糧</t>
    <phoneticPr fontId="1" type="noConversion"/>
  </si>
  <si>
    <t>豆魚蛋肉</t>
    <phoneticPr fontId="1" type="noConversion"/>
  </si>
  <si>
    <t>蔬菜類</t>
    <phoneticPr fontId="1" type="noConversion"/>
  </si>
  <si>
    <t>油脂類</t>
    <phoneticPr fontId="1" type="noConversion"/>
  </si>
  <si>
    <t>履歷蔬菜</t>
  </si>
  <si>
    <t>有機蔬菜</t>
  </si>
  <si>
    <t>季節蔬菜</t>
  </si>
  <si>
    <t>供餐年級:12年級</t>
    <phoneticPr fontId="1" type="noConversion"/>
  </si>
  <si>
    <t>麻婆豆腐</t>
    <phoneticPr fontId="1" type="noConversion"/>
  </si>
  <si>
    <t>客家小炒</t>
    <phoneticPr fontId="1" type="noConversion"/>
  </si>
  <si>
    <t>紅絲炒蛋</t>
    <phoneticPr fontId="1" type="noConversion"/>
  </si>
  <si>
    <t>關東煮</t>
    <phoneticPr fontId="1" type="noConversion"/>
  </si>
  <si>
    <t>元氣冬瓜燒</t>
  </si>
  <si>
    <t>雙色花椰菜</t>
    <phoneticPr fontId="1" type="noConversion"/>
  </si>
  <si>
    <t>魚香四季豆</t>
    <phoneticPr fontId="1" type="noConversion"/>
  </si>
  <si>
    <t>酸辣湯</t>
    <phoneticPr fontId="1" type="noConversion"/>
  </si>
  <si>
    <t>玉米蛋花湯</t>
    <phoneticPr fontId="1" type="noConversion"/>
  </si>
  <si>
    <t>煮:大黃瓜Q.鴻喜菇Q.枸杞</t>
  </si>
  <si>
    <t>炒:佛手瓜Q.香菇Q.紅蘿蔔Q</t>
  </si>
  <si>
    <t>營養師：沈凱瑄、曾芳瑩、張韻瑩、梁蘊萱</t>
    <phoneticPr fontId="1" type="noConversion"/>
  </si>
  <si>
    <t>蔬菜</t>
    <phoneticPr fontId="1" type="noConversion"/>
  </si>
  <si>
    <t>五穀飯</t>
    <phoneticPr fontId="1" type="noConversion"/>
  </si>
  <si>
    <t>糙米飯</t>
    <phoneticPr fontId="1" type="noConversion"/>
  </si>
  <si>
    <t>小米飯</t>
    <phoneticPr fontId="1" type="noConversion"/>
  </si>
  <si>
    <t>麥片飯</t>
    <phoneticPr fontId="1" type="noConversion"/>
  </si>
  <si>
    <t>燕麥飯</t>
    <phoneticPr fontId="1" type="noConversion"/>
  </si>
  <si>
    <t>薏仁飯</t>
    <phoneticPr fontId="1" type="noConversion"/>
  </si>
  <si>
    <t>炒:筍片.香菇Q</t>
    <phoneticPr fontId="1" type="noConversion"/>
  </si>
  <si>
    <t>炒:青花菜S.白花菜S.紅蘿蔔Q</t>
    <phoneticPr fontId="1" type="noConversion"/>
  </si>
  <si>
    <t>海芽豆腐湯</t>
    <phoneticPr fontId="1" type="noConversion"/>
  </si>
  <si>
    <t>金針肉絲湯</t>
    <phoneticPr fontId="1" type="noConversion"/>
  </si>
  <si>
    <t>炒：木耳Q.紅蘿蔔Q.香菇Q.筍</t>
    <phoneticPr fontId="1" type="noConversion"/>
  </si>
  <si>
    <t>豆乳杏菇燒</t>
    <phoneticPr fontId="1" type="noConversion"/>
  </si>
  <si>
    <t>海帶芽.豆腐</t>
    <phoneticPr fontId="1" type="noConversion"/>
  </si>
  <si>
    <t>滷:海帶茸.九層塔</t>
    <phoneticPr fontId="1" type="noConversion"/>
  </si>
  <si>
    <t>☆ 回饋豆奶:12/()</t>
    <phoneticPr fontId="1" type="noConversion"/>
  </si>
  <si>
    <t xml:space="preserve">★ 食材一律使用國產生鮮肉品及非基改食材 </t>
    <phoneticPr fontId="1" type="noConversion"/>
  </si>
  <si>
    <t>紫米飯</t>
    <phoneticPr fontId="1" type="noConversion"/>
  </si>
  <si>
    <t>咖哩炒粉絲</t>
  </si>
  <si>
    <t>番茄炒蛋</t>
    <phoneticPr fontId="1" type="noConversion"/>
  </si>
  <si>
    <r>
      <t>沅益食品</t>
    </r>
    <r>
      <rPr>
        <sz val="20"/>
        <color rgb="FF000066"/>
        <rFont val="華康娃娃體W7"/>
        <family val="5"/>
        <charset val="136"/>
      </rPr>
      <t>美味午餐</t>
    </r>
    <phoneticPr fontId="1" type="noConversion"/>
  </si>
  <si>
    <r>
      <rPr>
        <sz val="20"/>
        <color rgb="FFFF0000"/>
        <rFont val="華康少女文字W7"/>
        <family val="5"/>
        <charset val="136"/>
      </rPr>
      <t>公版</t>
    </r>
    <r>
      <rPr>
        <sz val="20"/>
        <rFont val="華康少女文字W7"/>
        <family val="5"/>
        <charset val="136"/>
      </rPr>
      <t>沅益國中(素食)</t>
    </r>
    <phoneticPr fontId="1" type="noConversion"/>
  </si>
  <si>
    <t>白米飯</t>
    <phoneticPr fontId="1" type="noConversion"/>
  </si>
  <si>
    <t>五穀飯</t>
    <phoneticPr fontId="1" type="noConversion"/>
  </si>
  <si>
    <t>糙米飯</t>
    <phoneticPr fontId="1" type="noConversion"/>
  </si>
  <si>
    <t>小米飯</t>
    <phoneticPr fontId="1" type="noConversion"/>
  </si>
  <si>
    <t>白米飯</t>
    <phoneticPr fontId="1" type="noConversion"/>
  </si>
  <si>
    <t>麥片飯</t>
    <phoneticPr fontId="1" type="noConversion"/>
  </si>
  <si>
    <t>蕎麥飯</t>
    <phoneticPr fontId="1" type="noConversion"/>
  </si>
  <si>
    <t>燕麥飯</t>
    <phoneticPr fontId="1" type="noConversion"/>
  </si>
  <si>
    <t>玉米飯</t>
    <phoneticPr fontId="1" type="noConversion"/>
  </si>
  <si>
    <t>紫米飯</t>
    <phoneticPr fontId="1" type="noConversion"/>
  </si>
  <si>
    <t>糙米飯</t>
    <phoneticPr fontId="1" type="noConversion"/>
  </si>
  <si>
    <t>砂鍋豆腐</t>
  </si>
  <si>
    <t>素燥干丁</t>
  </si>
  <si>
    <t>黃瓜總匯</t>
  </si>
  <si>
    <t>滷:豆干丁.豆薯Q.香菇Q</t>
  </si>
  <si>
    <t>泡菜年糕豆腐</t>
    <phoneticPr fontId="1" type="noConversion"/>
  </si>
  <si>
    <t>雜菜冬粉</t>
    <phoneticPr fontId="1" type="noConversion"/>
  </si>
  <si>
    <t>滷:豆包</t>
    <phoneticPr fontId="1" type="noConversion"/>
  </si>
  <si>
    <t>蕈菇
螺旋麵</t>
    <phoneticPr fontId="1" type="noConversion"/>
  </si>
  <si>
    <t>五行
拌麵</t>
    <phoneticPr fontId="1" type="noConversion"/>
  </si>
  <si>
    <t>咖哩
炒飯</t>
    <phoneticPr fontId="1" type="noConversion"/>
  </si>
  <si>
    <t>香菇
油飯</t>
    <phoneticPr fontId="1" type="noConversion"/>
  </si>
  <si>
    <t>南洋咖哩豆腸</t>
    <phoneticPr fontId="1" type="noConversion"/>
  </si>
  <si>
    <t>酸菜筍茸</t>
    <phoneticPr fontId="21" type="noConversion"/>
  </si>
  <si>
    <t>綜合滷味</t>
    <phoneticPr fontId="1" type="noConversion"/>
  </si>
  <si>
    <t>紅絲花椰菜</t>
    <phoneticPr fontId="1" type="noConversion"/>
  </si>
  <si>
    <t>鐵板芽菜</t>
    <phoneticPr fontId="1" type="noConversion"/>
  </si>
  <si>
    <t>芹香海根</t>
    <phoneticPr fontId="1" type="noConversion"/>
  </si>
  <si>
    <t>古早味滷豆包</t>
    <phoneticPr fontId="1" type="noConversion"/>
  </si>
  <si>
    <t>海山蘿蔔糕</t>
    <phoneticPr fontId="1" type="noConversion"/>
  </si>
  <si>
    <t>清炒佛手瓜</t>
    <phoneticPr fontId="1" type="noConversion"/>
  </si>
  <si>
    <t>木鬚什錦炒</t>
    <phoneticPr fontId="1" type="noConversion"/>
  </si>
  <si>
    <t>香菇燉白菜</t>
    <phoneticPr fontId="1" type="noConversion"/>
  </si>
  <si>
    <t>敏豆鮮菇</t>
    <phoneticPr fontId="21" type="noConversion"/>
  </si>
  <si>
    <t>客家小炒</t>
    <phoneticPr fontId="1" type="noConversion"/>
  </si>
  <si>
    <t>海帶三絲</t>
    <phoneticPr fontId="1" type="noConversion"/>
  </si>
  <si>
    <t>沙茶粉絲</t>
    <phoneticPr fontId="1" type="noConversion"/>
  </si>
  <si>
    <t>清炒筍片</t>
    <phoneticPr fontId="1" type="noConversion"/>
  </si>
  <si>
    <t>關東煮</t>
    <phoneticPr fontId="1" type="noConversion"/>
  </si>
  <si>
    <t>宜蘭西滷菜</t>
    <phoneticPr fontId="1" type="noConversion"/>
  </si>
  <si>
    <t>麻婆豆腐</t>
    <phoneticPr fontId="1" type="noConversion"/>
  </si>
  <si>
    <t>醬拌雙芽</t>
    <phoneticPr fontId="1" type="noConversion"/>
  </si>
  <si>
    <t>塔香海茸</t>
    <phoneticPr fontId="1" type="noConversion"/>
  </si>
  <si>
    <t>三杯麵腸</t>
    <phoneticPr fontId="1" type="noConversion"/>
  </si>
  <si>
    <t>西芹蒟蒻</t>
    <phoneticPr fontId="1" type="noConversion"/>
  </si>
  <si>
    <t>醬燒蘭花干</t>
    <phoneticPr fontId="21" type="noConversion"/>
  </si>
  <si>
    <t>蔬菜豆皮捲</t>
  </si>
  <si>
    <t>蒸:蔬菜豆皮捲</t>
  </si>
  <si>
    <t>香滷素雞片</t>
    <phoneticPr fontId="1" type="noConversion"/>
  </si>
  <si>
    <t>蜜汁豆干</t>
    <phoneticPr fontId="1" type="noConversion"/>
  </si>
  <si>
    <t>蒲燒素鰻魚</t>
    <phoneticPr fontId="1" type="noConversion"/>
  </si>
  <si>
    <t>塔香豆腸</t>
    <phoneticPr fontId="1" type="noConversion"/>
  </si>
  <si>
    <t>燒:豆腸.九層塔</t>
    <phoneticPr fontId="1" type="noConversion"/>
  </si>
  <si>
    <t>糖醋油豆腐</t>
    <phoneticPr fontId="1" type="noConversion"/>
  </si>
  <si>
    <t>四喜烤麩</t>
    <phoneticPr fontId="1" type="noConversion"/>
  </si>
  <si>
    <t>黑胡椒嫩豆腐</t>
  </si>
  <si>
    <t>燒:豆腐.黑胡椒</t>
    <phoneticPr fontId="1" type="noConversion"/>
  </si>
  <si>
    <t>泰式腐竹</t>
    <phoneticPr fontId="1" type="noConversion"/>
  </si>
  <si>
    <t>煮:腐竹.紅蘿蔔Q</t>
    <phoneticPr fontId="1" type="noConversion"/>
  </si>
  <si>
    <t>和風醬燒豆腸</t>
    <phoneticPr fontId="1" type="noConversion"/>
  </si>
  <si>
    <t>燒:豆腸.芹Q</t>
    <phoneticPr fontId="1" type="noConversion"/>
  </si>
  <si>
    <t>回鍋干片</t>
    <phoneticPr fontId="1" type="noConversion"/>
  </si>
  <si>
    <t>煮:豆干片.高麗菜Q</t>
    <phoneticPr fontId="1" type="noConversion"/>
  </si>
  <si>
    <t>蜜汁燒豆包</t>
    <phoneticPr fontId="1" type="noConversion"/>
  </si>
  <si>
    <t>燒:豆包.芝麻</t>
    <phoneticPr fontId="1" type="noConversion"/>
  </si>
  <si>
    <t>香菇麵腸圈</t>
    <phoneticPr fontId="1" type="noConversion"/>
  </si>
  <si>
    <t>五更豆腐旺</t>
    <phoneticPr fontId="1" type="noConversion"/>
  </si>
  <si>
    <t>辣炒菜脯</t>
  </si>
  <si>
    <t>炒：碎脯.辣椒片</t>
  </si>
  <si>
    <t>素肉燥</t>
  </si>
  <si>
    <t>紫米糕</t>
  </si>
  <si>
    <t>炒：紫米糕.香菜</t>
  </si>
  <si>
    <t>佃煮南瓜</t>
    <phoneticPr fontId="1" type="noConversion"/>
  </si>
  <si>
    <t>煮：南瓜Q</t>
    <phoneticPr fontId="1" type="noConversion"/>
  </si>
  <si>
    <t>豆豉彩椒</t>
  </si>
  <si>
    <t>炒:彩椒Q.豆豉</t>
  </si>
  <si>
    <t>牛蒡丸子</t>
  </si>
  <si>
    <t>蜜汁地瓜</t>
  </si>
  <si>
    <t>燒:地瓜T.芝麻</t>
  </si>
  <si>
    <t>番茄燉洋芋</t>
    <phoneticPr fontId="1" type="noConversion"/>
  </si>
  <si>
    <t>白果淮山</t>
  </si>
  <si>
    <t>燒:山藥Q.白果</t>
  </si>
  <si>
    <t>煮:白蘿蔔Q.玉米粒S.香菇Q</t>
    <phoneticPr fontId="1" type="noConversion"/>
  </si>
  <si>
    <t>煮:大白菜Q..木耳Q.豆皮.紅蘿蔔Q</t>
    <phoneticPr fontId="1" type="noConversion"/>
  </si>
  <si>
    <t>炒:冬粉.高麗菜Q.紅蘿蔔Q</t>
    <phoneticPr fontId="1" type="noConversion"/>
  </si>
  <si>
    <t>炒:小黃瓜Q.玉米筍Q</t>
    <phoneticPr fontId="1" type="noConversion"/>
  </si>
  <si>
    <t>豆薯紅絲</t>
    <phoneticPr fontId="1" type="noConversion"/>
  </si>
  <si>
    <t>炒:紅蘿蔔Q.涼薯Q</t>
    <phoneticPr fontId="1" type="noConversion"/>
  </si>
  <si>
    <t>清炒高麗菜</t>
    <phoneticPr fontId="1" type="noConversion"/>
  </si>
  <si>
    <t>素心鍋貼</t>
    <phoneticPr fontId="1" type="noConversion"/>
  </si>
  <si>
    <t>炸：素鍋貼</t>
    <phoneticPr fontId="1" type="noConversion"/>
  </si>
  <si>
    <t>燒:冬瓜Q.乾香菇.枸杞</t>
    <phoneticPr fontId="1" type="noConversion"/>
  </si>
  <si>
    <t>炒:敏豆Q.彩椒Q</t>
    <phoneticPr fontId="1" type="noConversion"/>
  </si>
  <si>
    <t>豆醬小油丁</t>
    <phoneticPr fontId="1" type="noConversion"/>
  </si>
  <si>
    <t>滷:油豆腐.客家醬</t>
    <phoneticPr fontId="1" type="noConversion"/>
  </si>
  <si>
    <t>塔香茄子</t>
  </si>
  <si>
    <t>炒:茄子Q.九層塔</t>
  </si>
  <si>
    <t>炒:冬粉.紅蘿蔔Q.麵輪碎</t>
    <phoneticPr fontId="1" type="noConversion"/>
  </si>
  <si>
    <t>白醬洋芋</t>
  </si>
  <si>
    <t>煮:洋芋Q.玉米S.紅蘿蔔Q.毛豆T</t>
  </si>
  <si>
    <t>和風秋葵</t>
  </si>
  <si>
    <t>煮:秋葵Q</t>
  </si>
  <si>
    <t>白玉滷</t>
  </si>
  <si>
    <t>蠔油萵苣</t>
  </si>
  <si>
    <t>炒:萵苣Q</t>
  </si>
  <si>
    <t>薑絲木耳</t>
  </si>
  <si>
    <t>木耳高麗菜</t>
    <phoneticPr fontId="1" type="noConversion"/>
  </si>
  <si>
    <t>蔬菜味噌湯</t>
  </si>
  <si>
    <t>酸辣湯</t>
  </si>
  <si>
    <t>榨菜粉絲湯</t>
  </si>
  <si>
    <t>榨菜.冬粉.油豆腐絲.芹菜Q</t>
  </si>
  <si>
    <t>日式味噌湯</t>
  </si>
  <si>
    <t>客家鹹湯圓</t>
  </si>
  <si>
    <t>羅宋湯</t>
  </si>
  <si>
    <t>三絲蔬菜湯</t>
  </si>
  <si>
    <t>巧達濃湯</t>
  </si>
  <si>
    <t>暖胃山藥湯</t>
  </si>
  <si>
    <t>冬瓜薏仁湯</t>
    <phoneticPr fontId="1" type="noConversion"/>
  </si>
  <si>
    <t>彩虹玉米湯</t>
    <phoneticPr fontId="1" type="noConversion"/>
  </si>
  <si>
    <t>芹菜蕈菇湯</t>
    <phoneticPr fontId="1" type="noConversion"/>
  </si>
  <si>
    <t>蘿蔔湯</t>
    <phoneticPr fontId="1" type="noConversion"/>
  </si>
  <si>
    <t>腰果養生湯</t>
    <phoneticPr fontId="1" type="noConversion"/>
  </si>
  <si>
    <t>海結蔬菜湯</t>
    <phoneticPr fontId="1" type="noConversion"/>
  </si>
  <si>
    <t>味噌.海帶芽.豆腐</t>
    <phoneticPr fontId="1" type="noConversion"/>
  </si>
  <si>
    <t>乾香菇.芹菜Q.湯圓</t>
    <phoneticPr fontId="1" type="noConversion"/>
  </si>
  <si>
    <t>佛手瓜湯</t>
    <phoneticPr fontId="1" type="noConversion"/>
  </si>
  <si>
    <t>金針花.金針菇Q.紅蘿蔔Q</t>
    <phoneticPr fontId="1" type="noConversion"/>
  </si>
  <si>
    <t>金針湯</t>
    <phoneticPr fontId="1" type="noConversion"/>
  </si>
  <si>
    <t>瓜子素基湯</t>
    <phoneticPr fontId="1" type="noConversion"/>
  </si>
  <si>
    <t>榨菜絲.紅蘿蔔Q.金針菇Q.木耳Q</t>
    <phoneticPr fontId="1" type="noConversion"/>
  </si>
  <si>
    <t>香菇筍片湯</t>
    <phoneticPr fontId="1" type="noConversion"/>
  </si>
  <si>
    <t>香菇Q.筍片</t>
    <phoneticPr fontId="1" type="noConversion"/>
  </si>
  <si>
    <t>山藥Q.馬鈴薯Q.當歸</t>
    <phoneticPr fontId="1" type="noConversion"/>
  </si>
  <si>
    <t>酸菜豆皮湯</t>
    <phoneticPr fontId="1" type="noConversion"/>
  </si>
  <si>
    <t>筍片.酸菜.豆皮</t>
    <phoneticPr fontId="1" type="noConversion"/>
  </si>
  <si>
    <t>紅棗蘿蔔湯</t>
    <phoneticPr fontId="1" type="noConversion"/>
  </si>
  <si>
    <t>白蘿蔔Q.紅棗</t>
    <phoneticPr fontId="1" type="noConversion"/>
  </si>
  <si>
    <t>油揚青江菜</t>
    <phoneticPr fontId="1" type="noConversion"/>
  </si>
  <si>
    <t>醬香茄子</t>
  </si>
  <si>
    <t>炒:茄子Q.芹Q</t>
    <phoneticPr fontId="1" type="noConversion"/>
  </si>
  <si>
    <t>滷:白蘿蔔Q.香菜</t>
    <phoneticPr fontId="1" type="noConversion"/>
  </si>
  <si>
    <t>芝麻牛蒡絲</t>
    <phoneticPr fontId="1" type="noConversion"/>
  </si>
  <si>
    <t>海帶切片</t>
  </si>
  <si>
    <t>炒:枸杞.雪裡紅</t>
  </si>
  <si>
    <t>小瓜玉筍</t>
    <phoneticPr fontId="1" type="noConversion"/>
  </si>
  <si>
    <t>清炒大黃瓜</t>
    <phoneticPr fontId="1" type="noConversion"/>
  </si>
  <si>
    <t>煮:黃瓜Q.木耳Q.菇Q</t>
    <phoneticPr fontId="1" type="noConversion"/>
  </si>
  <si>
    <t>脆炒佛手瓜</t>
    <phoneticPr fontId="21" type="noConversion"/>
  </si>
  <si>
    <t>炒:佛手瓜Q.紅蘿蔔Q.木耳Q</t>
    <phoneticPr fontId="21" type="noConversion"/>
  </si>
  <si>
    <t>炸:豆腐</t>
    <phoneticPr fontId="1" type="noConversion"/>
  </si>
  <si>
    <t>大瓜封</t>
  </si>
  <si>
    <t>醬燒百頁</t>
  </si>
  <si>
    <t>燒:百頁豆腐</t>
  </si>
  <si>
    <t>爆漿芋泥包</t>
  </si>
  <si>
    <t>蒸：芋泥包S</t>
  </si>
  <si>
    <t>西芹燴彩蔬</t>
    <phoneticPr fontId="1" type="noConversion"/>
  </si>
  <si>
    <t>炒:西芹Q.彩椒Q</t>
    <phoneticPr fontId="1" type="noConversion"/>
  </si>
  <si>
    <t>樹子苦瓜</t>
  </si>
  <si>
    <t>燒:苦瓜Q.樹子</t>
  </si>
  <si>
    <t>莎莎醬腰花</t>
  </si>
  <si>
    <t>小瓜素雞片</t>
    <phoneticPr fontId="21" type="noConversion"/>
  </si>
  <si>
    <t>玉米Q.洋芋Q.紅蘿蔔Q</t>
    <phoneticPr fontId="1" type="noConversion"/>
  </si>
  <si>
    <t>枸杞地瓜葉</t>
    <phoneticPr fontId="1" type="noConversion"/>
  </si>
  <si>
    <t>枸杞雪裡紅</t>
    <phoneticPr fontId="1" type="noConversion"/>
  </si>
  <si>
    <t>香油拌干絲</t>
  </si>
  <si>
    <t>炒:白干絲.紅蘿蔔Q.芹菜Q.海帶</t>
  </si>
  <si>
    <t>白果香菇燒</t>
    <phoneticPr fontId="1" type="noConversion"/>
  </si>
  <si>
    <t>燒:菇Q.白果.麵輪</t>
    <phoneticPr fontId="1" type="noConversion"/>
  </si>
  <si>
    <t>清炒蓮藕片</t>
    <phoneticPr fontId="1" type="noConversion"/>
  </si>
  <si>
    <t>雲耳扁蒲</t>
  </si>
  <si>
    <t>炒:蒲瓜Q.木耳Q</t>
  </si>
  <si>
    <t>薄鹽毛豆莢</t>
    <phoneticPr fontId="1" type="noConversion"/>
  </si>
  <si>
    <t>醬燒皇帝豆</t>
    <phoneticPr fontId="1" type="noConversion"/>
  </si>
  <si>
    <t>蠔油金針菇</t>
    <phoneticPr fontId="1" type="noConversion"/>
  </si>
  <si>
    <t>海芽針菇湯</t>
    <phoneticPr fontId="1" type="noConversion"/>
  </si>
  <si>
    <t>豆腐蔬菜丸子</t>
    <phoneticPr fontId="1" type="noConversion"/>
  </si>
  <si>
    <t>豆鼓鴻喜菇</t>
    <phoneticPr fontId="1" type="noConversion"/>
  </si>
  <si>
    <t>椒香杏鮑菇</t>
    <phoneticPr fontId="1" type="noConversion"/>
  </si>
  <si>
    <t>毛豆小油泡</t>
    <phoneticPr fontId="1" type="noConversion"/>
  </si>
  <si>
    <t>清炒豆薯絲</t>
    <phoneticPr fontId="1" type="noConversion"/>
  </si>
  <si>
    <t>椒鹽老皮嫩肉</t>
    <phoneticPr fontId="1" type="noConversion"/>
  </si>
  <si>
    <t>義式夏南瓜</t>
    <phoneticPr fontId="1" type="noConversion"/>
  </si>
  <si>
    <t>炒菠菜</t>
    <phoneticPr fontId="1" type="noConversion"/>
  </si>
  <si>
    <t>麻油菇菇燒</t>
    <phoneticPr fontId="1" type="noConversion"/>
  </si>
  <si>
    <t>蔬菜</t>
    <phoneticPr fontId="1" type="noConversion"/>
  </si>
  <si>
    <t>栗子南瓜燒</t>
    <phoneticPr fontId="1" type="noConversion"/>
  </si>
  <si>
    <t>醬燒珍珠瓜</t>
    <phoneticPr fontId="1" type="noConversion"/>
  </si>
  <si>
    <t>炸:牛蒡Q.芝麻</t>
    <phoneticPr fontId="1" type="noConversion"/>
  </si>
  <si>
    <t>煮:毛豆Q.小油泡</t>
    <phoneticPr fontId="1" type="noConversion"/>
  </si>
  <si>
    <t>煮:豆腐.大白菜Q.木耳Q.紅蘿蔔Q</t>
    <phoneticPr fontId="1" type="noConversion"/>
  </si>
  <si>
    <t>味噌.高麗菜Q.菇Q.紅蘿蔔Q</t>
    <phoneticPr fontId="1" type="noConversion"/>
  </si>
  <si>
    <t>煮:.蒟蒻.西芹Q</t>
    <phoneticPr fontId="1" type="noConversion"/>
  </si>
  <si>
    <t>煮:酸菜.筍茸</t>
    <phoneticPr fontId="21" type="noConversion"/>
  </si>
  <si>
    <t>炸:豆腐.菇Q.紅蘿蔔Q</t>
    <phoneticPr fontId="1" type="noConversion"/>
  </si>
  <si>
    <t>滷:白蘿蔔Q.海帶結.腐竹</t>
    <phoneticPr fontId="1" type="noConversion"/>
  </si>
  <si>
    <t>炒:青花菜S.紅蘿蔔Q</t>
    <phoneticPr fontId="1" type="noConversion"/>
  </si>
  <si>
    <t>燒:珍珠瓜</t>
    <phoneticPr fontId="1" type="noConversion"/>
  </si>
  <si>
    <t>玉米Q.涼薯Q.紅蘿蔔Q</t>
    <phoneticPr fontId="1" type="noConversion"/>
  </si>
  <si>
    <t>煮:豆腐.韓式年糕.韓式泡菜</t>
    <phoneticPr fontId="1" type="noConversion"/>
  </si>
  <si>
    <t>炒:冬粉.紅蘿蔔Q.木耳Q.白芝麻</t>
    <phoneticPr fontId="1" type="noConversion"/>
  </si>
  <si>
    <t>燒：杏鮑菇Q.豆腐乳.芹Q</t>
    <phoneticPr fontId="1" type="noConversion"/>
  </si>
  <si>
    <t>炒:小黃瓜Q.素雞</t>
    <phoneticPr fontId="21" type="noConversion"/>
  </si>
  <si>
    <t>海帶芽.金針菇Q</t>
    <phoneticPr fontId="1" type="noConversion"/>
  </si>
  <si>
    <t>炒：麵腸.九層塔</t>
    <phoneticPr fontId="1" type="noConversion"/>
  </si>
  <si>
    <t>炒:高麗菜Q.木耳Q</t>
    <phoneticPr fontId="1" type="noConversion"/>
  </si>
  <si>
    <t>炒:蒟蒻腰花.番茄.香菜</t>
    <phoneticPr fontId="1" type="noConversion"/>
  </si>
  <si>
    <t>炒:青江菜T.豆皮</t>
    <phoneticPr fontId="1" type="noConversion"/>
  </si>
  <si>
    <t>香菇Q.筍.芹菜Q</t>
    <phoneticPr fontId="1" type="noConversion"/>
  </si>
  <si>
    <t>煮:南瓜Q.栗子</t>
    <phoneticPr fontId="1" type="noConversion"/>
  </si>
  <si>
    <t>炒:綠豆芽Q.紅蘿蔔Q</t>
    <phoneticPr fontId="1" type="noConversion"/>
  </si>
  <si>
    <t>白蘿蔔Q.芹菜Q</t>
    <phoneticPr fontId="1" type="noConversion"/>
  </si>
  <si>
    <t>滷:素雞.香菜</t>
    <phoneticPr fontId="1" type="noConversion"/>
  </si>
  <si>
    <t>炒:番茄Q.洋芋Q</t>
    <phoneticPr fontId="1" type="noConversion"/>
  </si>
  <si>
    <t>炒:金針菇Q.紅蘿蔔Q.木耳Q</t>
    <phoneticPr fontId="1" type="noConversion"/>
  </si>
  <si>
    <t>筍.紅蘿蔔Q.木耳Q.豆腐</t>
    <phoneticPr fontId="1" type="noConversion"/>
  </si>
  <si>
    <t>燒:海苔.豆包.芝麻</t>
    <phoneticPr fontId="1" type="noConversion"/>
  </si>
  <si>
    <t>蒸:素蘿蔔糕</t>
    <phoneticPr fontId="1" type="noConversion"/>
  </si>
  <si>
    <t>炒:地瓜葉T.枸杞</t>
    <phoneticPr fontId="1" type="noConversion"/>
  </si>
  <si>
    <t>蒸:毛豆莢Q</t>
    <phoneticPr fontId="1" type="noConversion"/>
  </si>
  <si>
    <t>滷:豆干</t>
    <phoneticPr fontId="1" type="noConversion"/>
  </si>
  <si>
    <t>燒:皇帝豆Q.蒟蒻</t>
    <phoneticPr fontId="1" type="noConversion"/>
  </si>
  <si>
    <t>滷：梅乾菜.麵腸.乾香菇</t>
    <phoneticPr fontId="1" type="noConversion"/>
  </si>
  <si>
    <t>鴻喜菇Q.紅棗.腰果.牛蒡Q</t>
    <phoneticPr fontId="1" type="noConversion"/>
  </si>
  <si>
    <t>煮:豆腐.酸菜.木耳Q</t>
    <phoneticPr fontId="1" type="noConversion"/>
  </si>
  <si>
    <t>煮:大白菜Q.香菇Q.紅蘿蔔Q</t>
    <phoneticPr fontId="1" type="noConversion"/>
  </si>
  <si>
    <t>炒:敏豆T.鴻喜菇Q</t>
    <phoneticPr fontId="21" type="noConversion"/>
  </si>
  <si>
    <t>煮:烤麩.乾香菇.毛豆Q.筍</t>
    <phoneticPr fontId="1" type="noConversion"/>
  </si>
  <si>
    <t>炒:豆干.蒟蒻.芹Q</t>
    <phoneticPr fontId="1" type="noConversion"/>
  </si>
  <si>
    <t>炒:高麗菜Q.紅蘿蔔Q</t>
    <phoneticPr fontId="1" type="noConversion"/>
  </si>
  <si>
    <t>燒:杏鮑菇Q.紅棗</t>
    <phoneticPr fontId="1" type="noConversion"/>
  </si>
  <si>
    <t>蒸:大黃瓜Q.豆腐.三色豆S</t>
    <phoneticPr fontId="1" type="noConversion"/>
  </si>
  <si>
    <t>佛手瓜Q.紅蘿蔔Q</t>
    <phoneticPr fontId="1" type="noConversion"/>
  </si>
  <si>
    <r>
      <t>燒:</t>
    </r>
    <r>
      <rPr>
        <b/>
        <sz val="6"/>
        <rFont val="微軟正黑體"/>
        <family val="2"/>
        <charset val="136"/>
      </rPr>
      <t>蘭花干</t>
    </r>
    <phoneticPr fontId="21" type="noConversion"/>
  </si>
  <si>
    <t>煮:麵腸.香菇Q</t>
    <phoneticPr fontId="1" type="noConversion"/>
  </si>
  <si>
    <t>拌:黃豆芽Q.海帶芽.紅甜椒Q</t>
    <phoneticPr fontId="1" type="noConversion"/>
  </si>
  <si>
    <t>番茄Q.西芹.義大利香料</t>
    <phoneticPr fontId="1" type="noConversion"/>
  </si>
  <si>
    <t>煮:杏鮑菇Q.玉米筍Q.黑胡椒</t>
    <phoneticPr fontId="1" type="noConversion"/>
  </si>
  <si>
    <t>燴:豆薯Q.木耳Q.紅蘿蔔Q</t>
    <phoneticPr fontId="1" type="noConversion"/>
  </si>
  <si>
    <t>蜜腰果</t>
    <phoneticPr fontId="1" type="noConversion"/>
  </si>
  <si>
    <t>椒鹽地瓜</t>
    <phoneticPr fontId="1" type="noConversion"/>
  </si>
  <si>
    <t>炒:腰果</t>
    <phoneticPr fontId="1" type="noConversion"/>
  </si>
  <si>
    <t>乾鍋素肚</t>
    <phoneticPr fontId="1" type="noConversion"/>
  </si>
  <si>
    <t>燒:素肚.香菜</t>
    <phoneticPr fontId="1" type="noConversion"/>
  </si>
  <si>
    <t>炒:結頭菜Q.紅蘿蔔Q</t>
    <phoneticPr fontId="1" type="noConversion"/>
  </si>
  <si>
    <t>清炒大頭菜</t>
    <phoneticPr fontId="1" type="noConversion"/>
  </si>
  <si>
    <t>炒:櫛瓜Q.彩椒Q</t>
    <phoneticPr fontId="1" type="noConversion"/>
  </si>
  <si>
    <t>炒:牛蒡絲.芝麻</t>
    <phoneticPr fontId="1" type="noConversion"/>
  </si>
  <si>
    <t>煮:蓮藕Q.木耳Q</t>
    <phoneticPr fontId="1" type="noConversion"/>
  </si>
  <si>
    <t>炒:菠菜T</t>
    <phoneticPr fontId="1" type="noConversion"/>
  </si>
  <si>
    <t>煮:豆腐.杏鮑菇Q</t>
    <phoneticPr fontId="1" type="noConversion"/>
  </si>
  <si>
    <t>煮:豆腸.毛豆Q</t>
    <phoneticPr fontId="1" type="noConversion"/>
  </si>
  <si>
    <t>炒:.紅蘿蔔Q.毛豆Q</t>
    <phoneticPr fontId="1" type="noConversion"/>
  </si>
  <si>
    <t>田園雙色</t>
    <phoneticPr fontId="1" type="noConversion"/>
  </si>
  <si>
    <t>煮:鴻喜菇Q.芹Q豆豉</t>
    <phoneticPr fontId="1" type="noConversion"/>
  </si>
  <si>
    <t>干炒糯米椒</t>
    <phoneticPr fontId="1" type="noConversion"/>
  </si>
  <si>
    <t>炒:豆干.糯米椒Q</t>
    <phoneticPr fontId="1" type="noConversion"/>
  </si>
  <si>
    <t>椰香芋頭煲</t>
    <phoneticPr fontId="1" type="noConversion"/>
  </si>
  <si>
    <t>燒；芋頭Q.椰奶.甜豆Q</t>
    <phoneticPr fontId="1" type="noConversion"/>
  </si>
  <si>
    <t>滷:海帶</t>
    <phoneticPr fontId="1" type="noConversion"/>
  </si>
  <si>
    <t>燒:油豆腐.芝麻</t>
    <phoneticPr fontId="1" type="noConversion"/>
  </si>
  <si>
    <t>◎本菜單內含「花生、牛奶、蛋類、堅果類、芝麻、含麩質之穀物、大豆類、魚類製品」，不適合其過敏體質者食用，請留意。</t>
    <phoneticPr fontId="1" type="noConversion"/>
  </si>
  <si>
    <t xml:space="preserve">113年12月菜單  </t>
    <phoneticPr fontId="1" type="noConversion"/>
  </si>
  <si>
    <t>滷:海帶絲.白干絲.紅蘿蔔Q</t>
    <phoneticPr fontId="1" type="noConversion"/>
  </si>
  <si>
    <t>冬瓜Q.小薏仁</t>
    <phoneticPr fontId="1" type="noConversion"/>
  </si>
  <si>
    <t>滷:海帶根.芹菜Q</t>
    <phoneticPr fontId="1" type="noConversion"/>
  </si>
  <si>
    <t>海帶結.高麗菜Q</t>
    <phoneticPr fontId="1" type="noConversion"/>
  </si>
  <si>
    <t>炒:木耳Q</t>
    <phoneticPr fontId="1" type="noConversion"/>
  </si>
  <si>
    <t>炸:地瓜Q</t>
    <phoneticPr fontId="21" type="noConversion"/>
  </si>
  <si>
    <t>清炒結頭菜</t>
    <phoneticPr fontId="1" type="noConversion"/>
  </si>
  <si>
    <t>炒:結頭菜Q.木耳Q</t>
    <phoneticPr fontId="1" type="noConversion"/>
  </si>
  <si>
    <t>冬瓜Q.麻油瓜.香菇Q.麵丸</t>
    <phoneticPr fontId="1" type="noConversion"/>
  </si>
  <si>
    <t>玉米Q.紅蘿蔔Q.菇Q</t>
    <phoneticPr fontId="1" type="noConversion"/>
  </si>
  <si>
    <t>白飯</t>
  </si>
  <si>
    <t>白飯</t>
    <phoneticPr fontId="1" type="noConversion"/>
  </si>
  <si>
    <t>麥片飯</t>
  </si>
  <si>
    <t>紫米飯</t>
  </si>
  <si>
    <t>小米飯</t>
  </si>
  <si>
    <t>五穀飯</t>
  </si>
  <si>
    <t>糙米飯</t>
  </si>
  <si>
    <t>紅藜飯</t>
  </si>
  <si>
    <t>紅藜飯</t>
    <phoneticPr fontId="1" type="noConversion"/>
  </si>
  <si>
    <t>玉米飯</t>
  </si>
  <si>
    <t>燕麥飯</t>
  </si>
  <si>
    <t>香蔥
蛋炒飯</t>
    <phoneticPr fontId="1" type="noConversion"/>
  </si>
  <si>
    <t>糖醋排骨</t>
    <phoneticPr fontId="1" type="noConversion"/>
  </si>
  <si>
    <t>三杯雞</t>
    <phoneticPr fontId="1" type="noConversion"/>
  </si>
  <si>
    <t>蒙古烤肉</t>
    <phoneticPr fontId="1" type="noConversion"/>
  </si>
  <si>
    <t>炒:肉片S.洋蔥Q.綠豆芽Q</t>
    <phoneticPr fontId="1" type="noConversion"/>
  </si>
  <si>
    <t>腰果干丁</t>
  </si>
  <si>
    <t>腰果干丁</t>
    <phoneticPr fontId="1" type="noConversion"/>
  </si>
  <si>
    <t>炒:豆干.毛豆Q.腰果</t>
  </si>
  <si>
    <t>炒:豆干.毛豆Q.腰果</t>
    <phoneticPr fontId="1" type="noConversion"/>
  </si>
  <si>
    <t>桑耳黃瓜</t>
  </si>
  <si>
    <t>桑耳黃瓜</t>
    <phoneticPr fontId="1" type="noConversion"/>
  </si>
  <si>
    <t>炒:大黃瓜Q.紅蘿蔔Q.木耳Q</t>
  </si>
  <si>
    <t>炒:大黃瓜Q.紅蘿蔔Q.木耳Q</t>
    <phoneticPr fontId="1" type="noConversion"/>
  </si>
  <si>
    <t>肉燥淋高麗</t>
    <phoneticPr fontId="1" type="noConversion"/>
  </si>
  <si>
    <t>煮:高麗菜Q.絞肉S</t>
    <phoneticPr fontId="1" type="noConversion"/>
  </si>
  <si>
    <t>滷:雞排S</t>
    <phoneticPr fontId="1" type="noConversion"/>
  </si>
  <si>
    <t>西魯肉</t>
    <phoneticPr fontId="1" type="noConversion"/>
  </si>
  <si>
    <t>日式燉肉</t>
    <phoneticPr fontId="1" type="noConversion"/>
  </si>
  <si>
    <t>燉:肉丁S.洋芋Q.紅蘿蔔Q</t>
    <phoneticPr fontId="1" type="noConversion"/>
  </si>
  <si>
    <t>敏豆肉絲</t>
    <phoneticPr fontId="1" type="noConversion"/>
  </si>
  <si>
    <t>冬瓜麵筋</t>
  </si>
  <si>
    <t>煮:冬瓜Q.麵筋泡.水煮花生</t>
  </si>
  <si>
    <t>煮:冬瓜Q.麵筋泡.水煮花生</t>
    <phoneticPr fontId="1" type="noConversion"/>
  </si>
  <si>
    <t>炒:敏豆Q.肉絲S.甜椒Q</t>
    <phoneticPr fontId="1" type="noConversion"/>
  </si>
  <si>
    <t>海帶干絲</t>
  </si>
  <si>
    <t>海帶干絲</t>
    <phoneticPr fontId="1" type="noConversion"/>
  </si>
  <si>
    <t>炒:白干絲.海帶絲.紅蘿蔔Q</t>
    <phoneticPr fontId="1" type="noConversion"/>
  </si>
  <si>
    <t>芋香白菜</t>
  </si>
  <si>
    <t>芋香白菜</t>
    <phoneticPr fontId="1" type="noConversion"/>
  </si>
  <si>
    <t>小瓜炒耳</t>
  </si>
  <si>
    <t>香草雞腿排</t>
    <phoneticPr fontId="1" type="noConversion"/>
  </si>
  <si>
    <t>白醬
蕈菇義麵</t>
    <phoneticPr fontId="1" type="noConversion"/>
  </si>
  <si>
    <t>黃金薯條</t>
  </si>
  <si>
    <t>蒜香花椰菜</t>
    <phoneticPr fontId="1" type="noConversion"/>
  </si>
  <si>
    <t>炒:花椰菜Q.紅蘿蔔Q</t>
    <phoneticPr fontId="1" type="noConversion"/>
  </si>
  <si>
    <t>筍炒肉片</t>
    <phoneticPr fontId="1" type="noConversion"/>
  </si>
  <si>
    <t>炒:筍.肉片S.紅蘿蔔Q</t>
    <phoneticPr fontId="1" type="noConversion"/>
  </si>
  <si>
    <t>銀羅滷豆干</t>
  </si>
  <si>
    <t>銀羅滷豆干</t>
    <phoneticPr fontId="1" type="noConversion"/>
  </si>
  <si>
    <t>滷:白蘿蔔Q.豆干</t>
  </si>
  <si>
    <t>滷:白蘿蔔Q.豆干</t>
    <phoneticPr fontId="1" type="noConversion"/>
  </si>
  <si>
    <t>炒:番茄Q.蛋Q.洋蔥Q</t>
    <phoneticPr fontId="1" type="noConversion"/>
  </si>
  <si>
    <t>清炒甜薯</t>
    <phoneticPr fontId="1" type="noConversion"/>
  </si>
  <si>
    <t>炒:涼薯Q.紅蘿蔔Q.木耳Q</t>
    <phoneticPr fontId="1" type="noConversion"/>
  </si>
  <si>
    <t>炒:豆干片.芹Q.肉絲S</t>
    <phoneticPr fontId="1" type="noConversion"/>
  </si>
  <si>
    <t>鐵板豆芽</t>
  </si>
  <si>
    <t>鐵板豆芽</t>
    <phoneticPr fontId="1" type="noConversion"/>
  </si>
  <si>
    <t>炒:綠豆芽Q.韭菜Q.紅蘿蔔Q</t>
    <phoneticPr fontId="1" type="noConversion"/>
  </si>
  <si>
    <t>甜玉米炒蛋</t>
    <phoneticPr fontId="1" type="noConversion"/>
  </si>
  <si>
    <t>芝香敏豆</t>
  </si>
  <si>
    <t>芝香敏豆</t>
    <phoneticPr fontId="1" type="noConversion"/>
  </si>
  <si>
    <t>三色燴海鮮卷</t>
    <phoneticPr fontId="1" type="noConversion"/>
  </si>
  <si>
    <t>鮮肉絲瓜</t>
    <phoneticPr fontId="1" type="noConversion"/>
  </si>
  <si>
    <t>炒:絲瓜Q.肉片S.紅蘿蔔Q</t>
    <phoneticPr fontId="1" type="noConversion"/>
  </si>
  <si>
    <t>清炒高麗</t>
  </si>
  <si>
    <t>清炒高麗</t>
    <phoneticPr fontId="1" type="noConversion"/>
  </si>
  <si>
    <t>花雕雞</t>
    <phoneticPr fontId="1" type="noConversion"/>
  </si>
  <si>
    <t>煮:雞丁S.杏鮑菇Q.枸杞</t>
    <phoneticPr fontId="1" type="noConversion"/>
  </si>
  <si>
    <t>關東煮</t>
  </si>
  <si>
    <t>煮:白蘿蔔Q.油豆腐.蒟蒻</t>
  </si>
  <si>
    <t>椒香洋芋絲</t>
  </si>
  <si>
    <t>椒香洋芋絲</t>
    <phoneticPr fontId="1" type="noConversion"/>
  </si>
  <si>
    <t>炒:洋芋Q.肉絲S.紅蘿蔔Q.黑胡椒</t>
    <phoneticPr fontId="1" type="noConversion"/>
  </si>
  <si>
    <t>筍干焢肉</t>
    <phoneticPr fontId="1" type="noConversion"/>
  </si>
  <si>
    <t>滷:肉丁S.豬腳丁Q.筍干</t>
    <phoneticPr fontId="1" type="noConversion"/>
  </si>
  <si>
    <t>五味嫩油腐</t>
  </si>
  <si>
    <t>滷:油豆腐.香菜</t>
  </si>
  <si>
    <t>開陽佛手瓜</t>
    <phoneticPr fontId="1" type="noConversion"/>
  </si>
  <si>
    <t>炒:佛手瓜Q.木耳Q.蝦米</t>
    <phoneticPr fontId="1" type="noConversion"/>
  </si>
  <si>
    <t>洋芋嫩雞</t>
    <phoneticPr fontId="1" type="noConversion"/>
  </si>
  <si>
    <t>燉:雞丁S.洋芋Q.紅蘿蔔Q</t>
    <phoneticPr fontId="1" type="noConversion"/>
  </si>
  <si>
    <t>炒:冬粉.絞肉S.高麗菜Q.洋蔥Q</t>
    <phoneticPr fontId="1" type="noConversion"/>
  </si>
  <si>
    <t>咖哩粉絲煲</t>
  </si>
  <si>
    <t>咖哩粉絲煲</t>
    <phoneticPr fontId="1" type="noConversion"/>
  </si>
  <si>
    <t>醬淋蘿蔔糕</t>
  </si>
  <si>
    <t>燒:蘿蔔糕</t>
  </si>
  <si>
    <t>肉絲黃芽</t>
    <phoneticPr fontId="1" type="noConversion"/>
  </si>
  <si>
    <t>炒:黃豆芽Q.肉絲S.木耳Q.紅蘿蔔Q</t>
    <phoneticPr fontId="1" type="noConversion"/>
  </si>
  <si>
    <t>香蔥菜脯蛋</t>
    <phoneticPr fontId="1" type="noConversion"/>
  </si>
  <si>
    <t>鮮菇白菜</t>
  </si>
  <si>
    <t>鮮菇白菜</t>
    <phoneticPr fontId="1" type="noConversion"/>
  </si>
  <si>
    <t>炒:大白菜Q.菇Q.紅蘿蔔Q</t>
  </si>
  <si>
    <t>炒:大白菜Q.菇Q.紅蘿蔔Q</t>
    <phoneticPr fontId="1" type="noConversion"/>
  </si>
  <si>
    <t>炒:蛋Q.碎脯.青蔥</t>
    <phoneticPr fontId="1" type="noConversion"/>
  </si>
  <si>
    <t>田園三色</t>
  </si>
  <si>
    <t>田園三色</t>
    <phoneticPr fontId="1" type="noConversion"/>
  </si>
  <si>
    <t>瓜仔干丁</t>
  </si>
  <si>
    <t>瓜仔干丁</t>
    <phoneticPr fontId="1" type="noConversion"/>
  </si>
  <si>
    <t>滷:豆干丁.碎瓜.絞肉S</t>
    <phoneticPr fontId="1" type="noConversion"/>
  </si>
  <si>
    <t>寧波年糕煮</t>
  </si>
  <si>
    <t>寧波年糕煮</t>
    <phoneticPr fontId="1" type="noConversion"/>
  </si>
  <si>
    <t>香芹拌干絲</t>
  </si>
  <si>
    <t>綠豆小薏仁</t>
  </si>
  <si>
    <t>綠豆小薏仁</t>
    <phoneticPr fontId="1" type="noConversion"/>
  </si>
  <si>
    <t>綠豆.小薏仁.QQ</t>
  </si>
  <si>
    <t>綠豆.小薏仁.QQ</t>
    <phoneticPr fontId="1" type="noConversion"/>
  </si>
  <si>
    <t>冬瓜山粉圓</t>
  </si>
  <si>
    <t>冬瓜山粉圓</t>
    <phoneticPr fontId="1" type="noConversion"/>
  </si>
  <si>
    <t>紅豆芋圓湯</t>
  </si>
  <si>
    <t>紅豆芋圓湯</t>
    <phoneticPr fontId="1" type="noConversion"/>
  </si>
  <si>
    <t>紅豆T.芋圓</t>
  </si>
  <si>
    <t>紅豆T.芋圓</t>
    <phoneticPr fontId="1" type="noConversion"/>
  </si>
  <si>
    <t>乾金針.金針菇Q.肉絲S</t>
    <phoneticPr fontId="1" type="noConversion"/>
  </si>
  <si>
    <t>蘿蔔丸子湯</t>
  </si>
  <si>
    <t>蘿蔔丸子湯</t>
    <phoneticPr fontId="1" type="noConversion"/>
  </si>
  <si>
    <t>白蘿蔔Q.丸子Q.芹Q</t>
    <phoneticPr fontId="1" type="noConversion"/>
  </si>
  <si>
    <t>海芽蛋花湯</t>
    <phoneticPr fontId="1" type="noConversion"/>
  </si>
  <si>
    <t>海帶芽.蛋Q</t>
    <phoneticPr fontId="1" type="noConversion"/>
  </si>
  <si>
    <t>小魚豆腐湯</t>
    <phoneticPr fontId="1" type="noConversion"/>
  </si>
  <si>
    <t>玉米Q.蛋Q.紅蘿蔔Q</t>
    <phoneticPr fontId="1" type="noConversion"/>
  </si>
  <si>
    <t>黃芽肉絲湯</t>
    <phoneticPr fontId="1" type="noConversion"/>
  </si>
  <si>
    <t>黃豆芽Q.肉絲Q.紅蘿蔔Q</t>
    <phoneticPr fontId="1" type="noConversion"/>
  </si>
  <si>
    <t>南瓜濃湯</t>
  </si>
  <si>
    <t>南瓜濃湯</t>
    <phoneticPr fontId="1" type="noConversion"/>
  </si>
  <si>
    <t>南瓜Q.玉米Q.洋蔥Q</t>
    <phoneticPr fontId="1" type="noConversion"/>
  </si>
  <si>
    <t>筍絲.木耳Q.紅蘿蔔Q.豆腐.肉絲S</t>
    <phoneticPr fontId="1" type="noConversion"/>
  </si>
  <si>
    <t>海結肉絲湯</t>
    <phoneticPr fontId="1" type="noConversion"/>
  </si>
  <si>
    <t>海帶結.肉絲S</t>
    <phoneticPr fontId="1" type="noConversion"/>
  </si>
  <si>
    <t>味噌湯</t>
    <phoneticPr fontId="1" type="noConversion"/>
  </si>
  <si>
    <t>豆腐.味噌</t>
    <phoneticPr fontId="1" type="noConversion"/>
  </si>
  <si>
    <t>豆腐.小魚干.味噌</t>
    <phoneticPr fontId="1" type="noConversion"/>
  </si>
  <si>
    <t>榨菜肉絲湯</t>
  </si>
  <si>
    <t>冬粉.肉絲S.榨菜絲</t>
  </si>
  <si>
    <t>海帶豆腐湯</t>
  </si>
  <si>
    <t>海帶豆腐湯</t>
    <phoneticPr fontId="1" type="noConversion"/>
  </si>
  <si>
    <t>高麗菜Q.金針菇Q.肉絲S</t>
  </si>
  <si>
    <t>肉絲蔬菜湯</t>
  </si>
  <si>
    <t>肉骨茶湯</t>
    <phoneticPr fontId="1" type="noConversion"/>
  </si>
  <si>
    <t>香菇豆腐羹</t>
  </si>
  <si>
    <t>香菇豆腐羹</t>
    <phoneticPr fontId="1" type="noConversion"/>
  </si>
  <si>
    <t>豆腐.肉絲S.香菇Q.紅蘿蔔Q</t>
    <phoneticPr fontId="1" type="noConversion"/>
  </si>
  <si>
    <t>黃瓜肉片湯</t>
    <phoneticPr fontId="1" type="noConversion"/>
  </si>
  <si>
    <t>大黃瓜Q.肉片S</t>
    <phoneticPr fontId="1" type="noConversion"/>
  </si>
  <si>
    <t>白醬
蕈菇麵</t>
    <phoneticPr fontId="1" type="noConversion"/>
  </si>
  <si>
    <t>白蘿蔔Q.素丸子Q.芹Q</t>
    <phoneticPr fontId="1" type="noConversion"/>
  </si>
  <si>
    <t>豆腐味噌湯</t>
    <phoneticPr fontId="1" type="noConversion"/>
  </si>
  <si>
    <t>玉米鮮菇湯</t>
    <phoneticPr fontId="1" type="noConversion"/>
  </si>
  <si>
    <t>番茄黃芽湯</t>
    <phoneticPr fontId="1" type="noConversion"/>
  </si>
  <si>
    <t>黃豆芽Q.番茄Q</t>
    <phoneticPr fontId="1" type="noConversion"/>
  </si>
  <si>
    <t>南瓜Q.玉米Q.芹Q</t>
    <phoneticPr fontId="1" type="noConversion"/>
  </si>
  <si>
    <t>大黃瓜Q.菇Q</t>
    <phoneticPr fontId="1" type="noConversion"/>
  </si>
  <si>
    <t>黃瓜湯</t>
    <phoneticPr fontId="1" type="noConversion"/>
  </si>
  <si>
    <t>筍絲.木耳Q.紅蘿蔔Q.豆腐</t>
    <phoneticPr fontId="1" type="noConversion"/>
  </si>
  <si>
    <t>海帶結.黃豆芽Q</t>
    <phoneticPr fontId="1" type="noConversion"/>
  </si>
  <si>
    <t>海結豆芽湯</t>
    <phoneticPr fontId="1" type="noConversion"/>
  </si>
  <si>
    <t>菇菇味噌湯</t>
    <phoneticPr fontId="1" type="noConversion"/>
  </si>
  <si>
    <t>豆腐.香菇Q.紅蘿蔔Q</t>
    <phoneticPr fontId="1" type="noConversion"/>
  </si>
  <si>
    <t>冬粉.榨菜絲</t>
    <phoneticPr fontId="1" type="noConversion"/>
  </si>
  <si>
    <t>榨菜冬粉湯</t>
    <phoneticPr fontId="1" type="noConversion"/>
  </si>
  <si>
    <t>藥膳湯</t>
    <phoneticPr fontId="1" type="noConversion"/>
  </si>
  <si>
    <t>高麗菜Q.金針菇Q</t>
    <phoneticPr fontId="1" type="noConversion"/>
  </si>
  <si>
    <t>鮮菇蔬菜湯</t>
    <phoneticPr fontId="1" type="noConversion"/>
  </si>
  <si>
    <t>燉:洋芋Q.紅蘿蔔Q</t>
  </si>
  <si>
    <t>炸:菇Q</t>
    <phoneticPr fontId="1" type="noConversion"/>
  </si>
  <si>
    <t>滷:豆干丁.碎瓜</t>
    <phoneticPr fontId="1" type="noConversion"/>
  </si>
  <si>
    <t>煮:大白菜Q.年糕.紅蘿蔔Q</t>
    <phoneticPr fontId="1" type="noConversion"/>
  </si>
  <si>
    <t>乾金針.金針菇Q</t>
    <phoneticPr fontId="1" type="noConversion"/>
  </si>
  <si>
    <t>鹹酥菇</t>
    <phoneticPr fontId="1" type="noConversion"/>
  </si>
  <si>
    <t>脆炒佛手瓜</t>
  </si>
  <si>
    <t>炒：佛手瓜Q.木耳Q.紅蘿蔔Q</t>
  </si>
  <si>
    <t>芹香素肚</t>
  </si>
  <si>
    <t>炒：素肚.芹Q</t>
  </si>
  <si>
    <t>炒地瓜葉</t>
  </si>
  <si>
    <t>玉米餅</t>
  </si>
  <si>
    <t>炒：地瓜葉T</t>
  </si>
  <si>
    <t>油揚青江菜</t>
  </si>
  <si>
    <t>雙色山藥</t>
  </si>
  <si>
    <t>炒:青江菜T.豆皮</t>
  </si>
  <si>
    <t>燒：白.紫山藥Q</t>
  </si>
  <si>
    <t>醬燒珍珠瓜</t>
  </si>
  <si>
    <t>燒:珍珠瓜</t>
  </si>
  <si>
    <t>塔香寬粉</t>
  </si>
  <si>
    <t>燒：寬冬粉.高麗菜Q.菇.紅蘿蔔Q</t>
  </si>
  <si>
    <t>醬燒茄子</t>
  </si>
  <si>
    <t>燒：茄子</t>
  </si>
  <si>
    <t>酸心麵腸</t>
  </si>
  <si>
    <t>炒：麵腸.酸菜心.薑絲</t>
  </si>
  <si>
    <t>蒸:大黃瓜Q.豆腐.三色豆S</t>
  </si>
  <si>
    <t>佃煮南瓜</t>
  </si>
  <si>
    <t>煮：南瓜Q.枸杞</t>
  </si>
  <si>
    <t>炸地瓜條</t>
  </si>
  <si>
    <t>毛豆小油泡</t>
  </si>
  <si>
    <t>炸：地瓜Q</t>
  </si>
  <si>
    <t>煮:毛豆Q.小油泡</t>
  </si>
  <si>
    <t>義式夏南瓜</t>
  </si>
  <si>
    <t>炒:櫛瓜Q.彩椒Q</t>
  </si>
  <si>
    <t>芝麻香萵苣</t>
  </si>
  <si>
    <t>紅油筍干</t>
  </si>
  <si>
    <t>燒：筍干</t>
  </si>
  <si>
    <t>腰果彩椒</t>
  </si>
  <si>
    <t>炒:彩椒Q.腰果片</t>
  </si>
  <si>
    <t>炒:木耳Q</t>
  </si>
  <si>
    <t>山藥白果</t>
  </si>
  <si>
    <t>燒：山藥Q.白果</t>
  </si>
  <si>
    <t>枸杞雪裡紅</t>
  </si>
  <si>
    <t>清炒海茸</t>
  </si>
  <si>
    <t>豆豉青椒</t>
  </si>
  <si>
    <t>炒：青椒Q.豆豉</t>
  </si>
  <si>
    <t>滷：白蘿蔔Q</t>
  </si>
  <si>
    <t>肉末冬粉</t>
  </si>
  <si>
    <t>炒:冬粉.高麗菜Q.木耳Q.紅蘿蔔Q.絞肉S</t>
  </si>
  <si>
    <t>黑胡椒肉片</t>
    <phoneticPr fontId="1" type="noConversion"/>
  </si>
  <si>
    <t>炒:肉片S.洋蔥Q.紅蘿蔔Q</t>
    <phoneticPr fontId="1" type="noConversion"/>
  </si>
  <si>
    <t>炒:大白菜Q.木耳Q.紅蘿蔔Q.芋頭Q</t>
    <phoneticPr fontId="1" type="noConversion"/>
  </si>
  <si>
    <t>炒:玉米Q.洋芋Q.紅蘿蔔Q.毛豆Q</t>
    <phoneticPr fontId="1" type="noConversion"/>
  </si>
  <si>
    <t>蔬菜肉片湯</t>
    <phoneticPr fontId="1" type="noConversion"/>
  </si>
  <si>
    <t>高麗菜Q.香菇Q.肉片S</t>
    <phoneticPr fontId="1" type="noConversion"/>
  </si>
  <si>
    <t>山粉圓.粉條.冬瓜糖</t>
    <phoneticPr fontId="1" type="noConversion"/>
  </si>
  <si>
    <t>炒:雞丁S.米血糕S.九層塔</t>
    <phoneticPr fontId="1" type="noConversion"/>
  </si>
  <si>
    <t>冬瓜肉燥</t>
    <phoneticPr fontId="1" type="noConversion"/>
  </si>
  <si>
    <t>炒:冬瓜Q.絞肉S</t>
    <phoneticPr fontId="1" type="noConversion"/>
  </si>
  <si>
    <t>炒:敏豆Q.紅蘿蔔Q.芝麻</t>
    <phoneticPr fontId="1" type="noConversion"/>
  </si>
  <si>
    <t>古早味
肉燥飯</t>
    <phoneticPr fontId="1" type="noConversion"/>
  </si>
  <si>
    <t>燴:海鮮卷S.三色S.蛋Q</t>
    <phoneticPr fontId="1" type="noConversion"/>
  </si>
  <si>
    <t>芋香西米露</t>
    <phoneticPr fontId="1" type="noConversion"/>
  </si>
  <si>
    <t>芋頭Q.西谷米.奶粉</t>
    <phoneticPr fontId="1" type="noConversion"/>
  </si>
  <si>
    <t>砂鍋魚丁</t>
    <phoneticPr fontId="1" type="noConversion"/>
  </si>
  <si>
    <t>炒:玉米Q.洋蔥Q.蛋Q</t>
    <phoneticPr fontId="1" type="noConversion"/>
  </si>
  <si>
    <t>煮:白蘿蔔Q.油豆腐.黑輪Q</t>
    <phoneticPr fontId="1" type="noConversion"/>
  </si>
  <si>
    <t>高麗菜Q.蛋Q.味噌</t>
    <phoneticPr fontId="1" type="noConversion"/>
  </si>
  <si>
    <t>炒:白干絲.芹Q.紅蘿蔔Q</t>
    <phoneticPr fontId="1" type="noConversion"/>
  </si>
  <si>
    <t>什錦大瓜</t>
  </si>
  <si>
    <t>炒:大黃瓜Q.紅蘿蔔Q.菇Q</t>
  </si>
  <si>
    <t>白蘿蔔Q.肉片S.蒜仁</t>
    <phoneticPr fontId="1" type="noConversion"/>
  </si>
  <si>
    <t>炒:玉米Q.紅蘿蔔Q.毛豆Q.雞肉T</t>
    <phoneticPr fontId="1" type="noConversion"/>
  </si>
  <si>
    <t>煮:大白菜Q.香菇Q.年糕.紅蘿蔔Q</t>
    <phoneticPr fontId="1" type="noConversion"/>
  </si>
  <si>
    <t>炒:豆腐.絞肉S</t>
    <phoneticPr fontId="1" type="noConversion"/>
  </si>
  <si>
    <r>
      <rPr>
        <sz val="6"/>
        <color rgb="FF0000FF"/>
        <rFont val="微軟正黑體"/>
        <family val="2"/>
        <charset val="136"/>
      </rPr>
      <t>炸</t>
    </r>
    <r>
      <rPr>
        <sz val="6"/>
        <rFont val="微軟正黑體"/>
        <family val="2"/>
        <charset val="136"/>
      </rPr>
      <t>.燒:肉丁S.排骨丁S.洋蔥Q</t>
    </r>
    <phoneticPr fontId="1" type="noConversion"/>
  </si>
  <si>
    <t>珍珠洋芋</t>
    <phoneticPr fontId="1" type="noConversion"/>
  </si>
  <si>
    <t>蔬菜湯</t>
    <phoneticPr fontId="1" type="noConversion"/>
  </si>
  <si>
    <t>高麗菜Q.香菇Q</t>
    <phoneticPr fontId="1" type="noConversion"/>
  </si>
  <si>
    <t>芋頭Q.西谷米</t>
    <phoneticPr fontId="1" type="noConversion"/>
  </si>
  <si>
    <t>高麗菜Q.金針菇Q.味噌</t>
    <phoneticPr fontId="1" type="noConversion"/>
  </si>
  <si>
    <t>白蘿蔔Q.高麗菜Q</t>
    <phoneticPr fontId="1" type="noConversion"/>
  </si>
  <si>
    <t>海帶結.豆腐</t>
    <phoneticPr fontId="1" type="noConversion"/>
  </si>
  <si>
    <t>清炒花椰</t>
    <phoneticPr fontId="1" type="noConversion"/>
  </si>
  <si>
    <t>炒：花椰菜Q.紅蘿蔔Q</t>
    <phoneticPr fontId="1" type="noConversion"/>
  </si>
  <si>
    <t>素燥飯</t>
    <phoneticPr fontId="1" type="noConversion"/>
  </si>
  <si>
    <t>福豐國中</t>
    <phoneticPr fontId="1" type="noConversion"/>
  </si>
  <si>
    <t>滷:蛋Q</t>
    <phoneticPr fontId="1" type="noConversion"/>
  </si>
  <si>
    <r>
      <t xml:space="preserve">白飯
</t>
    </r>
    <r>
      <rPr>
        <b/>
        <sz val="10"/>
        <rFont val="微軟正黑體"/>
        <family val="2"/>
        <charset val="136"/>
      </rPr>
      <t>(蔬食日)</t>
    </r>
    <phoneticPr fontId="1" type="noConversion"/>
  </si>
  <si>
    <t>豆奶</t>
    <phoneticPr fontId="1" type="noConversion"/>
  </si>
  <si>
    <t>☆ 回饋豆奶:9/26(五)</t>
    <phoneticPr fontId="1" type="noConversion"/>
  </si>
  <si>
    <t>塔香雞丁</t>
    <phoneticPr fontId="1" type="noConversion"/>
  </si>
  <si>
    <t>燒:雞丁S.麵腸.九層塔</t>
    <phoneticPr fontId="1" type="noConversion"/>
  </si>
  <si>
    <t>一</t>
  </si>
  <si>
    <t>二</t>
  </si>
  <si>
    <t>三</t>
  </si>
  <si>
    <t>四</t>
  </si>
  <si>
    <t>五</t>
  </si>
  <si>
    <r>
      <t>福豐國中114年8-9月</t>
    </r>
    <r>
      <rPr>
        <sz val="20"/>
        <color rgb="FF006600"/>
        <rFont val="華康少女文字W7"/>
        <family val="5"/>
        <charset val="136"/>
      </rPr>
      <t>素菜單</t>
    </r>
    <phoneticPr fontId="1" type="noConversion"/>
  </si>
  <si>
    <t>香椿
素炒飯</t>
    <phoneticPr fontId="1" type="noConversion"/>
  </si>
  <si>
    <t>日式
炒烏龍</t>
    <phoneticPr fontId="1" type="noConversion"/>
  </si>
  <si>
    <t>椰香咖哩魚</t>
    <phoneticPr fontId="1" type="noConversion"/>
  </si>
  <si>
    <r>
      <t>煮:</t>
    </r>
    <r>
      <rPr>
        <sz val="6"/>
        <color rgb="FF00B0F0"/>
        <rFont val="微軟正黑體"/>
        <family val="2"/>
        <charset val="136"/>
      </rPr>
      <t>鯰魚丁Q</t>
    </r>
    <r>
      <rPr>
        <sz val="6"/>
        <color rgb="FFFF0000"/>
        <rFont val="微軟正黑體"/>
        <family val="2"/>
        <charset val="136"/>
      </rPr>
      <t>.洋芋Q.紅蘿蔔Q.洋蔥Q</t>
    </r>
    <phoneticPr fontId="1" type="noConversion"/>
  </si>
  <si>
    <t>煮:鯊魚丁Q.大白菜Q.紅蘿蔔Q.豆皮</t>
    <phoneticPr fontId="1" type="noConversion"/>
  </si>
  <si>
    <t>9/29(一) 教師節補假一天</t>
    <phoneticPr fontId="1" type="noConversion"/>
  </si>
  <si>
    <t>114年9月菜單</t>
    <phoneticPr fontId="1" type="noConversion"/>
  </si>
  <si>
    <t>醬燒魚丁</t>
  </si>
  <si>
    <t>煮:鯊魚丁Q.豆腐.甜椒Q</t>
    <phoneticPr fontId="1" type="noConversion"/>
  </si>
  <si>
    <t>炒:紅蘿蔔Q.蛋Q.洋蔥Q</t>
    <phoneticPr fontId="1" type="noConversion"/>
  </si>
  <si>
    <t>燒:大白菜Q.紅蘿蔔Q.肉絲S.蝦米.乾香菇</t>
  </si>
  <si>
    <t>炸鹹酥雞</t>
    <phoneticPr fontId="1" type="noConversion"/>
  </si>
  <si>
    <r>
      <rPr>
        <sz val="6"/>
        <color rgb="FF0000FF"/>
        <rFont val="微軟正黑體"/>
        <family val="2"/>
        <charset val="136"/>
      </rPr>
      <t>炸</t>
    </r>
    <r>
      <rPr>
        <sz val="6"/>
        <color rgb="FFFF0000"/>
        <rFont val="微軟正黑體"/>
        <family val="2"/>
        <charset val="136"/>
      </rPr>
      <t>:雞肉T</t>
    </r>
    <phoneticPr fontId="1" type="noConversion"/>
  </si>
  <si>
    <t>香Q芋泥包</t>
    <phoneticPr fontId="1" type="noConversion"/>
  </si>
  <si>
    <t>蒸:芋泥包S</t>
    <phoneticPr fontId="1" type="noConversion"/>
  </si>
  <si>
    <t>椒鹽甜不辣</t>
    <phoneticPr fontId="1" type="noConversion"/>
  </si>
  <si>
    <t>炒:甜不辣Q.芹Q</t>
    <phoneticPr fontId="1" type="noConversion"/>
  </si>
  <si>
    <t>蔥油手絲雞</t>
    <phoneticPr fontId="1" type="noConversion"/>
  </si>
  <si>
    <t>炒:雞肉T</t>
    <phoneticPr fontId="1" type="noConversion"/>
  </si>
  <si>
    <t>百香果肉丁</t>
    <phoneticPr fontId="1" type="noConversion"/>
  </si>
  <si>
    <t>燒:肉丁S.洋蔥Q.甜椒Q</t>
    <phoneticPr fontId="1" type="noConversion"/>
  </si>
  <si>
    <t>紅燒雞翅</t>
    <phoneticPr fontId="1" type="noConversion"/>
  </si>
  <si>
    <t>滷:雞翅S</t>
    <phoneticPr fontId="1" type="noConversion"/>
  </si>
  <si>
    <t>秘醬豬排</t>
    <phoneticPr fontId="1" type="noConversion"/>
  </si>
  <si>
    <t>炸雞塊X2</t>
    <phoneticPr fontId="1" type="noConversion"/>
  </si>
  <si>
    <t>燒:豬排S</t>
    <phoneticPr fontId="1" type="noConversion"/>
  </si>
  <si>
    <r>
      <rPr>
        <sz val="6"/>
        <color rgb="FF0000FF"/>
        <rFont val="微軟正黑體"/>
        <family val="2"/>
        <charset val="136"/>
      </rPr>
      <t>炸</t>
    </r>
    <r>
      <rPr>
        <sz val="6"/>
        <color rgb="FFFF0000"/>
        <rFont val="微軟正黑體"/>
        <family val="2"/>
        <charset val="136"/>
      </rPr>
      <t>:雞塊S</t>
    </r>
    <phoneticPr fontId="1" type="noConversion"/>
  </si>
  <si>
    <t>香滷雞腿</t>
    <phoneticPr fontId="1" type="noConversion"/>
  </si>
  <si>
    <t>滷:雞腿S</t>
    <phoneticPr fontId="1" type="noConversion"/>
  </si>
  <si>
    <t>沙茶肉片</t>
    <phoneticPr fontId="1" type="noConversion"/>
  </si>
  <si>
    <t>炒:肉片S.洋蔥Q.彩椒Q</t>
    <phoneticPr fontId="1" type="noConversion"/>
  </si>
  <si>
    <t>五香茶葉蛋</t>
    <phoneticPr fontId="1" type="noConversion"/>
  </si>
  <si>
    <t>燒:凍豆腐.番茄Q</t>
    <phoneticPr fontId="1" type="noConversion"/>
  </si>
  <si>
    <t>番茄燒凍腐</t>
    <phoneticPr fontId="1" type="noConversion"/>
  </si>
  <si>
    <t>素魚排</t>
  </si>
  <si>
    <t>香菇玉筍</t>
  </si>
  <si>
    <t>蒸南瓜</t>
  </si>
  <si>
    <t>燒:素魚排</t>
  </si>
  <si>
    <t>炒:玉米筍Q.香菇Q</t>
  </si>
  <si>
    <t>蒸:南瓜Q</t>
  </si>
  <si>
    <t>豆酥煨豆腐</t>
  </si>
  <si>
    <t>紅絲甜薯</t>
  </si>
  <si>
    <t>鮮菇高麗</t>
  </si>
  <si>
    <t>豆豉炒椒</t>
  </si>
  <si>
    <t>煮:豆腐</t>
  </si>
  <si>
    <t>炒:紅蘿蔔Q.豆薯Q</t>
  </si>
  <si>
    <t>煮:高麗菜Q.菇Q</t>
  </si>
  <si>
    <t>炒:青椒Q.豆豉</t>
  </si>
  <si>
    <t>紅燒豆包</t>
  </si>
  <si>
    <t>香菇白菜</t>
  </si>
  <si>
    <t>醬燒蘿蔔糕</t>
  </si>
  <si>
    <t>燒:豆包</t>
  </si>
  <si>
    <t>燒:大白菜Q.紅蘿蔔Q.乾香菇</t>
  </si>
  <si>
    <t>香滷油腐</t>
  </si>
  <si>
    <t>彩蔬敏豆</t>
  </si>
  <si>
    <t>蔬菜冬粉</t>
  </si>
  <si>
    <t>嫩炒萵苣</t>
  </si>
  <si>
    <t>古早味酸菜</t>
  </si>
  <si>
    <t>滷:豆腐</t>
  </si>
  <si>
    <t>炒:敏豆Q.甜椒Q</t>
  </si>
  <si>
    <t>炒:冬粉.高麗菜Q.木耳Q.紅蘿蔔Q</t>
  </si>
  <si>
    <t>炒：萵苣Q.紅蘿蔔Q</t>
  </si>
  <si>
    <t>炒:酸菜</t>
  </si>
  <si>
    <t>手工蔬菜餅</t>
  </si>
  <si>
    <t>炸:地瓜T.芋頭Q.芹Q.紅蘿蔔Q.芝麻</t>
  </si>
  <si>
    <t>炒:白干絲.海帶絲</t>
  </si>
  <si>
    <t>黑胡椒花干</t>
  </si>
  <si>
    <t>豆醬豆腐</t>
  </si>
  <si>
    <t>紅絲敏豆</t>
  </si>
  <si>
    <t>炒:蘭花干</t>
  </si>
  <si>
    <t>炒:豆腐.菇Q</t>
  </si>
  <si>
    <t>炒:大白菜Q.紅蘿蔔Q.芋頭Q.木耳Q</t>
  </si>
  <si>
    <t>炒：敏豆Q.紅蘿蔔Q</t>
  </si>
  <si>
    <t>椰香咖哩</t>
  </si>
  <si>
    <t>素炒筍片</t>
  </si>
  <si>
    <t>蕈菇彩椒</t>
  </si>
  <si>
    <t>煮:洋芋Q.紅蘿蔔Q</t>
  </si>
  <si>
    <t>炒:筍.紅蘿蔔Q</t>
  </si>
  <si>
    <t>炒:菇Q.彩椒Q</t>
  </si>
  <si>
    <t>烤：玉米餅S</t>
  </si>
  <si>
    <t>豆腐丸子</t>
  </si>
  <si>
    <t>素炒花椰菜</t>
  </si>
  <si>
    <t>炸:豆腐.玉米粒.紅蘿蔔Q.芹菜Q</t>
  </si>
  <si>
    <t>烤:地瓜薯條Q</t>
  </si>
  <si>
    <t>炒:花椰菜Q.紅蘿蔔Q</t>
  </si>
  <si>
    <t>糖醋豆腸</t>
  </si>
  <si>
    <t>玉米炒毛豆</t>
  </si>
  <si>
    <t>燒:豆腸.番茄</t>
  </si>
  <si>
    <t>炒:玉米Q.洋芋Q.毛豆Q.紅蘿蔔Q</t>
  </si>
  <si>
    <t>炒:小黃瓜Q.木耳Q</t>
  </si>
  <si>
    <t>塔香黑干</t>
  </si>
  <si>
    <t>番茄豆包</t>
  </si>
  <si>
    <t>枸杞絲瓜</t>
  </si>
  <si>
    <t>清炒涼薯</t>
  </si>
  <si>
    <t>炒:黑豆干.九層塔</t>
  </si>
  <si>
    <t>炒:豆包.番茄Q</t>
  </si>
  <si>
    <t>炒:絲瓜Q.枸杞</t>
  </si>
  <si>
    <t>炒:豆薯Q.紅蘿蔔Q.木耳Q</t>
  </si>
  <si>
    <t>花生滷豆包</t>
  </si>
  <si>
    <t>干片小炒</t>
  </si>
  <si>
    <t>青江炒菇</t>
  </si>
  <si>
    <t>滷:豆包.花生</t>
  </si>
  <si>
    <t>炒:豆干片.芹Q.杏鮑菇Q</t>
  </si>
  <si>
    <t>炒:綠豆芽Q.紅蘿蔔Q</t>
  </si>
  <si>
    <t>煮：青江菜T.菇Q</t>
  </si>
  <si>
    <t>三杯油腐</t>
  </si>
  <si>
    <t>煨冬瓜</t>
  </si>
  <si>
    <t>炸.燒:油豆腐.九層塔</t>
  </si>
  <si>
    <t>炒:冬瓜Q.紅蘿蔔Q.乾香菇</t>
  </si>
  <si>
    <t>炒:敏豆Q.紅蘿蔔Q.芝麻</t>
  </si>
  <si>
    <t>燒:茄子Q</t>
  </si>
  <si>
    <t>炸:牛蒡Q.紅蘿蔔Q</t>
  </si>
  <si>
    <t>三色燴豆腐</t>
  </si>
  <si>
    <t>絲瓜金針菇</t>
  </si>
  <si>
    <t>燴:豆腐.三色S</t>
  </si>
  <si>
    <t>炒:絲瓜Q.紅蘿蔔Q.金針菇Q</t>
  </si>
  <si>
    <t>沙鍋豆干</t>
  </si>
  <si>
    <t>清甜炒玉米</t>
  </si>
  <si>
    <t>古早味苦瓜</t>
  </si>
  <si>
    <t>煮:豆干</t>
  </si>
  <si>
    <t>炒:玉米Q.菇Q.毛豆Q</t>
  </si>
  <si>
    <t>炒:高麗菜Q.木耳Q</t>
  </si>
  <si>
    <t>燒:苦瓜Q</t>
  </si>
  <si>
    <t>當歸凍豆腐</t>
  </si>
  <si>
    <t>煮:凍豆腐.杏鮑菇Q.枸杞</t>
  </si>
  <si>
    <t>炒:洋芋Q.紅蘿蔔Q.黑胡椒</t>
  </si>
  <si>
    <t>炒：萵苣Q.芝麻</t>
  </si>
  <si>
    <t>清炒佛手瓜</t>
  </si>
  <si>
    <t>辣味筍乾</t>
  </si>
  <si>
    <t>炒:佛手瓜Q.木耳Q</t>
  </si>
  <si>
    <t>炒:白干絲.芹Q.紅蘿蔔Q</t>
  </si>
  <si>
    <t>滷:筍乾</t>
  </si>
  <si>
    <t>豉汁豆腐</t>
  </si>
  <si>
    <t>薑絲炒耳</t>
  </si>
  <si>
    <t>煮:豆腐.芹菜Q</t>
  </si>
  <si>
    <t>炒:冬粉.高麗菜Q</t>
  </si>
  <si>
    <t>炒：地瓜葉Q</t>
  </si>
  <si>
    <t>豆皮蔬菜捲</t>
  </si>
  <si>
    <t>黃芽三絲</t>
  </si>
  <si>
    <t>彩椒杏鮑菇</t>
  </si>
  <si>
    <t>蒸:豆皮蔬菜捲</t>
  </si>
  <si>
    <t>炒:黃豆芽Q.木耳Q.紅蘿蔔Q</t>
  </si>
  <si>
    <t>炒：彩椒Q.杏鮑菇Q</t>
  </si>
  <si>
    <t>香滷豆干</t>
  </si>
  <si>
    <t>玉米筍櫛瓜</t>
  </si>
  <si>
    <t>滷蘿蔔圈</t>
  </si>
  <si>
    <t>滷:豆干.水煮花生</t>
  </si>
  <si>
    <t>炒:櫛瓜.玉米筍Q</t>
  </si>
  <si>
    <t>醬爆素雞</t>
  </si>
  <si>
    <t>番茄燒凍腐</t>
  </si>
  <si>
    <t>炒:素雞片</t>
  </si>
  <si>
    <t>燒:凍豆腐.番茄Q</t>
  </si>
  <si>
    <t>炒:玉米Q.紅蘿蔔Q.毛豆Q</t>
  </si>
  <si>
    <t>滷：海帶茸.九層塔</t>
  </si>
  <si>
    <t>蒜泥素雞</t>
    <phoneticPr fontId="1" type="noConversion"/>
  </si>
  <si>
    <t>燒:素雞</t>
    <phoneticPr fontId="1" type="noConversion"/>
  </si>
  <si>
    <t>薑絲麵腸</t>
  </si>
  <si>
    <t>燒:麵腸</t>
  </si>
  <si>
    <t>供餐年級:   年級</t>
    <phoneticPr fontId="1" type="noConversion"/>
  </si>
  <si>
    <t>炸:雞肉T</t>
    <phoneticPr fontId="1" type="noConversion"/>
  </si>
  <si>
    <t>煮:鯰魚丁Q.洋芋Q.紅蘿蔔Q.洋蔥Q</t>
    <phoneticPr fontId="1" type="noConversion"/>
  </si>
  <si>
    <t>炸.燒:肉丁S.排骨丁S.洋蔥Q</t>
    <phoneticPr fontId="1" type="noConversion"/>
  </si>
  <si>
    <t>炸:雞塊S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</si>
</sst>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);[Red]\(0.0\)"/>
    <numFmt numFmtId="177" formatCode="0_ "/>
    <numFmt numFmtId="178" formatCode="m/d;@"/>
  </numFmts>
  <fonts count="47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8"/>
      <color theme="1"/>
      <name val="微軟正黑體"/>
      <family val="2"/>
      <charset val="136"/>
    </font>
    <font>
      <b/>
      <sz val="10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6"/>
      <color theme="1"/>
      <name val="微軟正黑體"/>
      <family val="2"/>
      <charset val="136"/>
    </font>
    <font>
      <sz val="20"/>
      <color theme="1"/>
      <name val="微軟正黑體"/>
      <family val="2"/>
      <charset val="136"/>
    </font>
    <font>
      <sz val="12"/>
      <color theme="1"/>
      <name val="新細明體"/>
      <family val="2"/>
      <scheme val="minor"/>
    </font>
    <font>
      <b/>
      <sz val="12"/>
      <name val="微軟正黑體"/>
      <family val="2"/>
      <charset val="136"/>
    </font>
    <font>
      <sz val="8"/>
      <name val="微軟正黑體"/>
      <family val="2"/>
      <charset val="136"/>
    </font>
    <font>
      <sz val="12"/>
      <name val="微軟正黑體"/>
      <family val="2"/>
      <charset val="136"/>
    </font>
    <font>
      <sz val="14"/>
      <name val="微軟正黑體"/>
      <family val="2"/>
      <charset val="136"/>
    </font>
    <font>
      <sz val="7"/>
      <name val="微軟正黑體"/>
      <family val="2"/>
      <charset val="136"/>
    </font>
    <font>
      <b/>
      <sz val="8"/>
      <name val="微軟正黑體"/>
      <family val="2"/>
      <charset val="136"/>
    </font>
    <font>
      <b/>
      <sz val="9"/>
      <name val="微軟正黑體"/>
      <family val="2"/>
      <charset val="136"/>
    </font>
    <font>
      <sz val="20"/>
      <color theme="1"/>
      <name val="華康少女文字W7"/>
      <family val="5"/>
      <charset val="136"/>
    </font>
    <font>
      <sz val="12"/>
      <color theme="1"/>
      <name val="華康少女文字W7"/>
      <family val="5"/>
      <charset val="136"/>
    </font>
    <font>
      <sz val="32"/>
      <color rgb="FF0070C0"/>
      <name val="華康新綜藝體W9(P)"/>
      <family val="5"/>
      <charset val="136"/>
    </font>
    <font>
      <sz val="11"/>
      <color theme="1"/>
      <name val="微軟正黑體"/>
      <family val="2"/>
      <charset val="136"/>
    </font>
    <font>
      <sz val="9"/>
      <name val="新細明體"/>
      <family val="3"/>
      <charset val="136"/>
      <scheme val="minor"/>
    </font>
    <font>
      <b/>
      <sz val="5"/>
      <color theme="1"/>
      <name val="微軟正黑體"/>
      <family val="2"/>
      <charset val="136"/>
    </font>
    <font>
      <sz val="6"/>
      <name val="微軟正黑體"/>
      <family val="2"/>
      <charset val="136"/>
    </font>
    <font>
      <b/>
      <sz val="14"/>
      <name val="微軟正黑體"/>
      <family val="2"/>
      <charset val="136"/>
    </font>
    <font>
      <sz val="6"/>
      <color rgb="FFFF0000"/>
      <name val="微軟正黑體"/>
      <family val="2"/>
      <charset val="136"/>
    </font>
    <font>
      <b/>
      <sz val="6"/>
      <name val="微軟正黑體"/>
      <family val="2"/>
      <charset val="136"/>
    </font>
    <font>
      <sz val="9"/>
      <name val="微軟正黑體"/>
      <family val="2"/>
      <charset val="136"/>
    </font>
    <font>
      <sz val="10"/>
      <name val="微軟正黑體"/>
      <family val="2"/>
      <charset val="136"/>
    </font>
    <font>
      <sz val="32"/>
      <color rgb="FF000066"/>
      <name val="華康娃娃體W7"/>
      <family val="5"/>
      <charset val="136"/>
    </font>
    <font>
      <sz val="20"/>
      <color rgb="FF000066"/>
      <name val="華康娃娃體W7"/>
      <family val="5"/>
      <charset val="136"/>
    </font>
    <font>
      <b/>
      <sz val="9"/>
      <color rgb="FF0000FF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b/>
      <sz val="10"/>
      <name val="微軟正黑體"/>
      <family val="2"/>
      <charset val="136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1"/>
      <color indexed="81"/>
      <name val="細明體"/>
      <family val="3"/>
      <charset val="136"/>
    </font>
    <font>
      <sz val="20"/>
      <name val="華康少女文字W7"/>
      <family val="5"/>
      <charset val="136"/>
    </font>
    <font>
      <sz val="20"/>
      <color rgb="FFFF0000"/>
      <name val="華康少女文字W7"/>
      <family val="5"/>
      <charset val="136"/>
    </font>
    <font>
      <b/>
      <sz val="9"/>
      <color rgb="FF00B050"/>
      <name val="微軟正黑體"/>
      <family val="2"/>
      <charset val="136"/>
    </font>
    <font>
      <b/>
      <sz val="13"/>
      <name val="微軟正黑體"/>
      <family val="2"/>
      <charset val="136"/>
    </font>
    <font>
      <sz val="6"/>
      <name val="Microsoft JhengHei UI"/>
      <family val="2"/>
      <charset val="136"/>
    </font>
    <font>
      <b/>
      <sz val="10"/>
      <color rgb="FF006600"/>
      <name val="微軟正黑體"/>
      <family val="2"/>
      <charset val="136"/>
    </font>
    <font>
      <sz val="20"/>
      <color rgb="FF006600"/>
      <name val="華康少女文字W7"/>
      <family val="5"/>
      <charset val="136"/>
    </font>
    <font>
      <b/>
      <sz val="14"/>
      <color rgb="FFFF0000"/>
      <name val="微軟正黑體"/>
      <family val="2"/>
      <charset val="136"/>
    </font>
    <font>
      <sz val="6"/>
      <color rgb="FF0000FF"/>
      <name val="微軟正黑體"/>
      <family val="2"/>
      <charset val="136"/>
    </font>
    <font>
      <sz val="6"/>
      <color rgb="FF00B0F0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indexed="64"/>
      </right>
      <top style="double">
        <color auto="1"/>
      </top>
      <bottom style="hair">
        <color indexed="64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double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9" fillId="0" borderId="0"/>
  </cellStyleXfs>
  <cellXfs count="3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right" vertical="center"/>
    </xf>
    <xf numFmtId="0" fontId="12" fillId="0" borderId="0" xfId="1" applyFont="1" applyAlignment="1">
      <alignment vertical="top" wrapText="1"/>
    </xf>
    <xf numFmtId="0" fontId="12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176" fontId="15" fillId="0" borderId="0" xfId="1" applyNumberFormat="1" applyFont="1" applyAlignment="1">
      <alignment horizontal="center" vertical="center" wrapText="1"/>
    </xf>
    <xf numFmtId="0" fontId="16" fillId="0" borderId="0" xfId="1" applyFont="1" applyAlignment="1">
      <alignment horizontal="center" vertical="center" wrapText="1"/>
    </xf>
    <xf numFmtId="0" fontId="8" fillId="0" borderId="16" xfId="0" applyFont="1" applyBorder="1">
      <alignment vertical="center"/>
    </xf>
    <xf numFmtId="0" fontId="8" fillId="0" borderId="0" xfId="0" applyFont="1">
      <alignment vertical="center"/>
    </xf>
    <xf numFmtId="0" fontId="17" fillId="0" borderId="0" xfId="0" applyFont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9" fillId="0" borderId="0" xfId="0" applyFont="1" applyAlignment="1">
      <alignment vertical="top"/>
    </xf>
    <xf numFmtId="0" fontId="18" fillId="0" borderId="16" xfId="0" applyFont="1" applyBorder="1" applyAlignment="1">
      <alignment horizontal="left" vertical="center"/>
    </xf>
    <xf numFmtId="0" fontId="10" fillId="0" borderId="0" xfId="1" applyFont="1" applyAlignment="1">
      <alignment vertical="center"/>
    </xf>
    <xf numFmtId="0" fontId="20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vertical="center" wrapText="1"/>
    </xf>
    <xf numFmtId="0" fontId="22" fillId="0" borderId="7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3" fillId="0" borderId="4" xfId="0" applyFont="1" applyBorder="1" applyAlignment="1">
      <alignment horizontal="center" vertical="center" shrinkToFit="1"/>
    </xf>
    <xf numFmtId="0" fontId="23" fillId="0" borderId="11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11" fillId="0" borderId="0" xfId="1" applyFont="1" applyAlignment="1">
      <alignment vertical="center" wrapText="1"/>
    </xf>
    <xf numFmtId="0" fontId="11" fillId="0" borderId="0" xfId="1" applyFont="1" applyAlignment="1">
      <alignment horizontal="right" vertical="center" wrapText="1"/>
    </xf>
    <xf numFmtId="0" fontId="27" fillId="0" borderId="0" xfId="1" applyFont="1" applyAlignment="1">
      <alignment vertical="center"/>
    </xf>
    <xf numFmtId="0" fontId="28" fillId="0" borderId="0" xfId="1" applyFont="1" applyAlignment="1">
      <alignment horizontal="left" vertical="center"/>
    </xf>
    <xf numFmtId="0" fontId="7" fillId="0" borderId="11" xfId="0" applyFont="1" applyBorder="1" applyAlignment="1">
      <alignment horizontal="center" vertical="center" wrapText="1"/>
    </xf>
    <xf numFmtId="0" fontId="32" fillId="0" borderId="0" xfId="1" applyFont="1" applyAlignment="1">
      <alignment vertical="center"/>
    </xf>
    <xf numFmtId="0" fontId="33" fillId="0" borderId="0" xfId="1" applyFont="1" applyAlignment="1">
      <alignment vertical="center"/>
    </xf>
    <xf numFmtId="0" fontId="37" fillId="0" borderId="0" xfId="0" applyFont="1" applyAlignment="1">
      <alignment horizontal="left" vertical="center"/>
    </xf>
    <xf numFmtId="0" fontId="23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/>
    </xf>
    <xf numFmtId="0" fontId="18" fillId="0" borderId="16" xfId="0" applyFont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0" fontId="23" fillId="2" borderId="4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shrinkToFit="1"/>
    </xf>
    <xf numFmtId="0" fontId="23" fillId="3" borderId="4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 shrinkToFit="1"/>
    </xf>
    <xf numFmtId="0" fontId="23" fillId="0" borderId="9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44" fillId="0" borderId="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44" fillId="0" borderId="9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textRotation="255"/>
    </xf>
    <xf numFmtId="0" fontId="5" fillId="0" borderId="43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left" vertical="center" wrapText="1"/>
    </xf>
    <xf numFmtId="0" fontId="22" fillId="0" borderId="44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 wrapText="1"/>
    </xf>
    <xf numFmtId="0" fontId="44" fillId="0" borderId="20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23" fillId="0" borderId="11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/>
    </xf>
    <xf numFmtId="0" fontId="23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 shrinkToFit="1"/>
    </xf>
    <xf numFmtId="0" fontId="23" fillId="0" borderId="4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wrapText="1" shrinkToFit="1"/>
    </xf>
    <xf numFmtId="0" fontId="23" fillId="0" borderId="13" xfId="0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9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 shrinkToFit="1"/>
    </xf>
    <xf numFmtId="0" fontId="14" fillId="0" borderId="4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shrinkToFit="1"/>
    </xf>
    <xf numFmtId="177" fontId="26" fillId="0" borderId="32" xfId="0" applyNumberFormat="1" applyFont="1" applyBorder="1" applyAlignment="1">
      <alignment horizontal="center" vertical="center" textRotation="255" wrapText="1" shrinkToFit="1"/>
    </xf>
    <xf numFmtId="177" fontId="26" fillId="0" borderId="34" xfId="0" applyNumberFormat="1" applyFont="1" applyBorder="1" applyAlignment="1">
      <alignment horizontal="center" vertical="center" textRotation="255" shrinkToFit="1"/>
    </xf>
    <xf numFmtId="178" fontId="23" fillId="0" borderId="1" xfId="0" applyNumberFormat="1" applyFont="1" applyBorder="1" applyAlignment="1">
      <alignment horizontal="center" vertical="center" wrapText="1"/>
    </xf>
    <xf numFmtId="178" fontId="23" fillId="0" borderId="3" xfId="0" applyNumberFormat="1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40" fillId="0" borderId="2" xfId="0" applyFont="1" applyBorder="1" applyAlignment="1">
      <alignment horizontal="center" vertical="center" wrapText="1"/>
    </xf>
    <xf numFmtId="0" fontId="40" fillId="0" borderId="4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left" vertical="center" wrapText="1"/>
    </xf>
    <xf numFmtId="0" fontId="33" fillId="0" borderId="4" xfId="0" applyFont="1" applyBorder="1" applyAlignment="1">
      <alignment horizontal="left" vertical="center" wrapText="1"/>
    </xf>
    <xf numFmtId="0" fontId="26" fillId="0" borderId="33" xfId="0" applyFont="1" applyBorder="1" applyAlignment="1">
      <alignment horizontal="center" vertical="center" textRotation="255" wrapText="1" shrinkToFit="1"/>
    </xf>
    <xf numFmtId="0" fontId="26" fillId="0" borderId="33" xfId="0" applyFont="1" applyBorder="1" applyAlignment="1">
      <alignment horizontal="center" vertical="center" textRotation="255" shrinkToFit="1"/>
    </xf>
    <xf numFmtId="177" fontId="26" fillId="0" borderId="34" xfId="0" applyNumberFormat="1" applyFont="1" applyBorder="1" applyAlignment="1">
      <alignment horizontal="center" vertical="center" textRotation="255" wrapText="1" shrinkToFit="1"/>
    </xf>
    <xf numFmtId="178" fontId="23" fillId="0" borderId="8" xfId="0" applyNumberFormat="1" applyFont="1" applyBorder="1" applyAlignment="1">
      <alignment horizontal="center" vertical="center" wrapText="1"/>
    </xf>
    <xf numFmtId="0" fontId="23" fillId="0" borderId="9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40" fillId="0" borderId="9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left" vertical="center" wrapText="1"/>
    </xf>
    <xf numFmtId="0" fontId="26" fillId="0" borderId="31" xfId="0" applyFont="1" applyBorder="1" applyAlignment="1">
      <alignment horizontal="center" vertical="center" textRotation="255" wrapText="1" shrinkToFit="1"/>
    </xf>
    <xf numFmtId="0" fontId="31" fillId="0" borderId="0" xfId="1" applyFont="1" applyAlignment="1">
      <alignment horizontal="right" vertical="center" wrapText="1"/>
    </xf>
    <xf numFmtId="178" fontId="23" fillId="0" borderId="1" xfId="0" applyNumberFormat="1" applyFont="1" applyBorder="1" applyAlignment="1">
      <alignment horizontal="center" vertical="center" shrinkToFit="1"/>
    </xf>
    <xf numFmtId="178" fontId="23" fillId="0" borderId="3" xfId="0" applyNumberFormat="1" applyFont="1" applyBorder="1" applyAlignment="1">
      <alignment horizontal="center" vertical="center" shrinkToFit="1"/>
    </xf>
    <xf numFmtId="0" fontId="33" fillId="0" borderId="2" xfId="0" applyFont="1" applyBorder="1" applyAlignment="1">
      <alignment horizontal="center" vertical="center" textRotation="255" wrapText="1"/>
    </xf>
    <xf numFmtId="0" fontId="33" fillId="0" borderId="4" xfId="0" applyFont="1" applyBorder="1" applyAlignment="1">
      <alignment horizontal="center" vertical="center" textRotation="255" wrapText="1"/>
    </xf>
    <xf numFmtId="0" fontId="26" fillId="0" borderId="35" xfId="0" applyFont="1" applyBorder="1" applyAlignment="1">
      <alignment horizontal="center" vertical="center" textRotation="255" wrapText="1" shrinkToFit="1"/>
    </xf>
    <xf numFmtId="177" fontId="26" fillId="0" borderId="30" xfId="0" applyNumberFormat="1" applyFont="1" applyBorder="1" applyAlignment="1">
      <alignment horizontal="center" vertical="center" textRotation="255" wrapText="1" shrinkToFit="1"/>
    </xf>
    <xf numFmtId="178" fontId="23" fillId="0" borderId="10" xfId="0" applyNumberFormat="1" applyFont="1" applyBorder="1" applyAlignment="1">
      <alignment horizontal="center" vertical="center" shrinkToFit="1"/>
    </xf>
    <xf numFmtId="0" fontId="23" fillId="0" borderId="11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40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textRotation="255" wrapText="1"/>
    </xf>
    <xf numFmtId="178" fontId="23" fillId="0" borderId="19" xfId="0" applyNumberFormat="1" applyFont="1" applyBorder="1" applyAlignment="1">
      <alignment horizontal="center" vertical="center" shrinkToFit="1"/>
    </xf>
    <xf numFmtId="0" fontId="23" fillId="0" borderId="20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40" fillId="0" borderId="20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textRotation="255" wrapText="1"/>
    </xf>
    <xf numFmtId="0" fontId="33" fillId="0" borderId="9" xfId="0" applyFont="1" applyBorder="1" applyAlignment="1">
      <alignment horizontal="center" vertical="center" textRotation="255" wrapText="1"/>
    </xf>
    <xf numFmtId="0" fontId="41" fillId="0" borderId="2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top"/>
    </xf>
    <xf numFmtId="0" fontId="29" fillId="0" borderId="16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center" wrapText="1"/>
    </xf>
    <xf numFmtId="178" fontId="23" fillId="0" borderId="8" xfId="0" applyNumberFormat="1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left" vertical="center"/>
    </xf>
    <xf numFmtId="177" fontId="26" fillId="0" borderId="37" xfId="0" applyNumberFormat="1" applyFont="1" applyBorder="1" applyAlignment="1">
      <alignment horizontal="center" vertical="center" textRotation="255" wrapText="1" shrinkToFit="1"/>
    </xf>
    <xf numFmtId="178" fontId="23" fillId="0" borderId="12" xfId="0" applyNumberFormat="1" applyFont="1" applyBorder="1" applyAlignment="1">
      <alignment horizontal="center" vertical="center" shrinkToFit="1"/>
    </xf>
    <xf numFmtId="0" fontId="23" fillId="0" borderId="13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40" fillId="0" borderId="13" xfId="0" applyFont="1" applyBorder="1" applyAlignment="1">
      <alignment horizontal="center" vertical="center" wrapText="1"/>
    </xf>
    <xf numFmtId="0" fontId="33" fillId="0" borderId="13" xfId="0" applyFont="1" applyBorder="1" applyAlignment="1">
      <alignment horizontal="center" vertical="center" textRotation="255" wrapText="1"/>
    </xf>
    <xf numFmtId="0" fontId="26" fillId="0" borderId="36" xfId="0" applyFont="1" applyBorder="1" applyAlignment="1">
      <alignment horizontal="center" vertical="center" textRotation="255" wrapText="1" shrinkToFit="1"/>
    </xf>
    <xf numFmtId="0" fontId="24" fillId="0" borderId="46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4" fillId="0" borderId="41" xfId="0" applyFont="1" applyBorder="1" applyAlignment="1">
      <alignment horizontal="center" vertical="center" wrapText="1"/>
    </xf>
    <xf numFmtId="0" fontId="24" fillId="0" borderId="25" xfId="0" applyFont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11" xfId="0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6" fillId="0" borderId="43" xfId="0" applyFont="1" applyBorder="1" applyAlignment="1">
      <alignment horizontal="center" vertical="center" wrapText="1"/>
    </xf>
    <xf numFmtId="178" fontId="7" fillId="0" borderId="8" xfId="0" applyNumberFormat="1" applyFont="1" applyBorder="1" applyAlignment="1">
      <alignment horizontal="center" vertical="center" shrinkToFit="1"/>
    </xf>
    <xf numFmtId="178" fontId="7" fillId="0" borderId="3" xfId="0" applyNumberFormat="1" applyFont="1" applyBorder="1" applyAlignment="1">
      <alignment horizontal="center" vertical="center" shrinkToFit="1"/>
    </xf>
    <xf numFmtId="178" fontId="7" fillId="0" borderId="29" xfId="0" applyNumberFormat="1" applyFont="1" applyBorder="1" applyAlignment="1">
      <alignment horizontal="center" vertical="center" wrapText="1"/>
    </xf>
    <xf numFmtId="178" fontId="7" fillId="0" borderId="25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6" fillId="0" borderId="9" xfId="0" applyFont="1" applyBorder="1" applyAlignment="1">
      <alignment horizontal="center" vertical="center" wrapText="1" shrinkToFit="1"/>
    </xf>
    <xf numFmtId="0" fontId="26" fillId="0" borderId="4" xfId="0" applyFont="1" applyBorder="1" applyAlignment="1">
      <alignment horizontal="center" vertical="center" shrinkToFit="1"/>
    </xf>
    <xf numFmtId="177" fontId="26" fillId="0" borderId="18" xfId="0" applyNumberFormat="1" applyFont="1" applyBorder="1" applyAlignment="1">
      <alignment horizontal="center" vertical="center" wrapText="1" shrinkToFit="1"/>
    </xf>
    <xf numFmtId="177" fontId="26" fillId="0" borderId="15" xfId="0" applyNumberFormat="1" applyFont="1" applyBorder="1" applyAlignment="1">
      <alignment horizontal="center" vertical="center" shrinkToFit="1"/>
    </xf>
    <xf numFmtId="178" fontId="7" fillId="0" borderId="1" xfId="0" applyNumberFormat="1" applyFont="1" applyBorder="1" applyAlignment="1">
      <alignment horizontal="center" vertical="center" shrinkToFit="1"/>
    </xf>
    <xf numFmtId="178" fontId="7" fillId="0" borderId="24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center" vertical="center" wrapText="1" shrinkToFit="1"/>
    </xf>
    <xf numFmtId="177" fontId="26" fillId="0" borderId="14" xfId="0" applyNumberFormat="1" applyFont="1" applyBorder="1" applyAlignment="1">
      <alignment horizontal="center" vertical="center" wrapText="1" shrinkToFit="1"/>
    </xf>
    <xf numFmtId="177" fontId="26" fillId="0" borderId="21" xfId="0" applyNumberFormat="1" applyFont="1" applyBorder="1" applyAlignment="1">
      <alignment horizontal="center" vertical="center" wrapText="1" shrinkToFit="1"/>
    </xf>
    <xf numFmtId="178" fontId="7" fillId="0" borderId="19" xfId="0" applyNumberFormat="1" applyFont="1" applyBorder="1" applyAlignment="1">
      <alignment horizontal="center" vertical="center" shrinkToFit="1"/>
    </xf>
    <xf numFmtId="178" fontId="7" fillId="0" borderId="27" xfId="0" applyNumberFormat="1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left" vertical="center" wrapText="1"/>
    </xf>
    <xf numFmtId="0" fontId="26" fillId="0" borderId="20" xfId="0" applyFont="1" applyBorder="1" applyAlignment="1">
      <alignment horizontal="center" vertical="center" wrapText="1" shrinkToFit="1"/>
    </xf>
    <xf numFmtId="0" fontId="33" fillId="0" borderId="2" xfId="0" applyFont="1" applyBorder="1" applyAlignment="1">
      <alignment horizontal="center" vertical="center" wrapTex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26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center" vertical="center" shrinkToFit="1"/>
    </xf>
    <xf numFmtId="177" fontId="26" fillId="0" borderId="22" xfId="0" applyNumberFormat="1" applyFont="1" applyBorder="1" applyAlignment="1">
      <alignment horizontal="center" vertical="center" shrinkToFit="1"/>
    </xf>
    <xf numFmtId="177" fontId="26" fillId="0" borderId="17" xfId="0" applyNumberFormat="1" applyFont="1" applyBorder="1" applyAlignment="1">
      <alignment horizontal="center" vertical="center" shrinkToFit="1"/>
    </xf>
    <xf numFmtId="0" fontId="42" fillId="0" borderId="20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wrapText="1"/>
    </xf>
    <xf numFmtId="0" fontId="39" fillId="0" borderId="0" xfId="1" applyFont="1" applyAlignment="1">
      <alignment horizontal="center" vertical="center" wrapText="1"/>
    </xf>
    <xf numFmtId="0" fontId="42" fillId="0" borderId="9" xfId="0" applyFont="1" applyBorder="1" applyAlignment="1">
      <alignment horizontal="center" vertical="center" wrapText="1"/>
    </xf>
    <xf numFmtId="0" fontId="10" fillId="0" borderId="3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41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177" fontId="26" fillId="0" borderId="23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8" fontId="7" fillId="0" borderId="28" xfId="0" applyNumberFormat="1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26" fillId="0" borderId="13" xfId="0" applyFont="1" applyBorder="1" applyAlignment="1">
      <alignment horizontal="center" vertical="center" shrinkToFit="1"/>
    </xf>
    <xf numFmtId="0" fontId="26" fillId="0" borderId="33" xfId="0" applyFont="1" applyFill="1" applyBorder="1" applyAlignment="1">
      <alignment horizontal="center" vertical="center" textRotation="255" wrapText="1" shrinkToFit="1"/>
    </xf>
    <xf numFmtId="0" fontId="26" fillId="0" borderId="36" xfId="0" applyFont="1" applyFill="1" applyBorder="1" applyAlignment="1">
      <alignment horizontal="center" vertical="center" textRotation="255" wrapText="1" shrinkToFit="1"/>
    </xf>
    <xf numFmtId="177" fontId="26" fillId="0" borderId="34" xfId="0" applyNumberFormat="1" applyFont="1" applyFill="1" applyBorder="1" applyAlignment="1">
      <alignment horizontal="center" vertical="center" textRotation="255" wrapText="1" shrinkToFit="1"/>
    </xf>
    <xf numFmtId="177" fontId="26" fillId="0" borderId="37" xfId="0" applyNumberFormat="1" applyFont="1" applyFill="1" applyBorder="1" applyAlignment="1">
      <alignment horizontal="center" vertical="center" textRotation="255" wrapText="1" shrinkToFit="1"/>
    </xf>
    <xf numFmtId="0" fontId="26" fillId="0" borderId="31" xfId="0" applyFont="1" applyFill="1" applyBorder="1" applyAlignment="1">
      <alignment horizontal="center" vertical="center" textRotation="255" wrapText="1" shrinkToFit="1"/>
    </xf>
    <xf numFmtId="177" fontId="26" fillId="0" borderId="32" xfId="0" applyNumberFormat="1" applyFont="1" applyFill="1" applyBorder="1" applyAlignment="1">
      <alignment horizontal="center" vertical="center" textRotation="255" wrapText="1" shrinkToFi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40" fillId="0" borderId="2" xfId="0" applyFont="1" applyFill="1" applyBorder="1" applyAlignment="1">
      <alignment horizontal="center" vertical="center" wrapText="1"/>
    </xf>
    <xf numFmtId="0" fontId="40" fillId="0" borderId="13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textRotation="255" wrapText="1"/>
    </xf>
    <xf numFmtId="0" fontId="33" fillId="0" borderId="13" xfId="0" applyFont="1" applyFill="1" applyBorder="1" applyAlignment="1">
      <alignment horizontal="center" vertical="center" textRotation="255" wrapText="1"/>
    </xf>
    <xf numFmtId="0" fontId="26" fillId="0" borderId="35" xfId="0" applyFont="1" applyFill="1" applyBorder="1" applyAlignment="1">
      <alignment horizontal="center" vertical="center" textRotation="255" wrapText="1" shrinkToFit="1"/>
    </xf>
    <xf numFmtId="177" fontId="26" fillId="0" borderId="30" xfId="0" applyNumberFormat="1" applyFont="1" applyFill="1" applyBorder="1" applyAlignment="1">
      <alignment horizontal="center" vertical="center" textRotation="255" wrapText="1" shrinkToFit="1"/>
    </xf>
    <xf numFmtId="0" fontId="24" fillId="0" borderId="46" xfId="0" applyFont="1" applyFill="1" applyBorder="1" applyAlignment="1">
      <alignment horizontal="center" vertical="center" wrapText="1"/>
    </xf>
    <xf numFmtId="0" fontId="24" fillId="0" borderId="45" xfId="0" applyFont="1" applyFill="1" applyBorder="1" applyAlignment="1">
      <alignment horizontal="center" vertical="center" wrapText="1"/>
    </xf>
    <xf numFmtId="0" fontId="24" fillId="0" borderId="24" xfId="0" applyFont="1" applyFill="1" applyBorder="1" applyAlignment="1">
      <alignment horizontal="center" vertical="center" wrapText="1"/>
    </xf>
    <xf numFmtId="0" fontId="24" fillId="0" borderId="40" xfId="0" applyFont="1" applyFill="1" applyBorder="1" applyAlignment="1">
      <alignment horizontal="center" vertical="center" wrapText="1"/>
    </xf>
    <xf numFmtId="0" fontId="24" fillId="0" borderId="41" xfId="0" applyFont="1" applyFill="1" applyBorder="1" applyAlignment="1">
      <alignment horizontal="center" vertical="center" wrapText="1"/>
    </xf>
    <xf numFmtId="0" fontId="24" fillId="0" borderId="25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textRotation="255" wrapText="1"/>
    </xf>
    <xf numFmtId="0" fontId="24" fillId="0" borderId="11" xfId="0" applyFont="1" applyFill="1" applyBorder="1" applyAlignment="1">
      <alignment horizontal="center" vertical="center" wrapText="1"/>
    </xf>
    <xf numFmtId="0" fontId="40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textRotation="255" wrapText="1"/>
    </xf>
    <xf numFmtId="0" fontId="24" fillId="0" borderId="4" xfId="0" applyFont="1" applyFill="1" applyBorder="1" applyAlignment="1">
      <alignment horizontal="center" vertical="center" wrapText="1"/>
    </xf>
    <xf numFmtId="0" fontId="40" fillId="0" borderId="4" xfId="0" applyFont="1" applyFill="1" applyBorder="1" applyAlignment="1">
      <alignment horizontal="center" vertical="center" wrapText="1"/>
    </xf>
    <xf numFmtId="177" fontId="26" fillId="0" borderId="34" xfId="0" applyNumberFormat="1" applyFont="1" applyFill="1" applyBorder="1" applyAlignment="1">
      <alignment horizontal="center" vertical="center" textRotation="255" shrinkToFit="1"/>
    </xf>
    <xf numFmtId="0" fontId="24" fillId="0" borderId="9" xfId="0" applyFont="1" applyFill="1" applyBorder="1" applyAlignment="1">
      <alignment horizontal="center" vertical="center" wrapText="1"/>
    </xf>
    <xf numFmtId="0" fontId="40" fillId="0" borderId="9" xfId="0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center" textRotation="255" wrapText="1"/>
    </xf>
    <xf numFmtId="0" fontId="33" fillId="0" borderId="2" xfId="0" applyFont="1" applyFill="1" applyBorder="1" applyAlignment="1">
      <alignment horizontal="left" vertical="center" wrapText="1"/>
    </xf>
    <xf numFmtId="0" fontId="33" fillId="0" borderId="4" xfId="0" applyFont="1" applyFill="1" applyBorder="1" applyAlignment="1">
      <alignment horizontal="left" vertical="center" wrapText="1"/>
    </xf>
    <xf numFmtId="0" fontId="26" fillId="0" borderId="33" xfId="0" applyFont="1" applyFill="1" applyBorder="1" applyAlignment="1">
      <alignment horizontal="center" vertical="center" textRotation="255" shrinkToFit="1"/>
    </xf>
    <xf numFmtId="0" fontId="33" fillId="0" borderId="9" xfId="0" applyFont="1" applyFill="1" applyBorder="1" applyAlignment="1">
      <alignment horizontal="left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40" fillId="0" borderId="20" xfId="0" applyFont="1" applyFill="1" applyBorder="1" applyAlignment="1">
      <alignment horizontal="center" vertical="center" wrapText="1"/>
    </xf>
    <xf numFmtId="0" fontId="33" fillId="0" borderId="20" xfId="0" applyFont="1" applyFill="1" applyBorder="1" applyAlignment="1">
      <alignment horizontal="center" vertical="center" textRotation="255" wrapText="1"/>
    </xf>
    <xf numFmtId="0" fontId="26" fillId="0" borderId="2" xfId="0" applyFont="1" applyFill="1" applyBorder="1" applyAlignment="1">
      <alignment horizontal="center" vertical="center" wrapText="1" shrinkToFit="1"/>
    </xf>
    <xf numFmtId="0" fontId="26" fillId="0" borderId="13" xfId="0" applyFont="1" applyFill="1" applyBorder="1" applyAlignment="1">
      <alignment horizontal="center" vertical="center" shrinkToFit="1"/>
    </xf>
    <xf numFmtId="177" fontId="26" fillId="0" borderId="14" xfId="0" applyNumberFormat="1" applyFont="1" applyFill="1" applyBorder="1" applyAlignment="1">
      <alignment horizontal="center" vertical="center" wrapText="1" shrinkToFit="1"/>
    </xf>
    <xf numFmtId="177" fontId="26" fillId="0" borderId="23" xfId="0" applyNumberFormat="1" applyFont="1" applyFill="1" applyBorder="1" applyAlignment="1">
      <alignment horizontal="center" vertical="center" shrinkToFit="1"/>
    </xf>
    <xf numFmtId="0" fontId="26" fillId="0" borderId="20" xfId="0" applyFont="1" applyFill="1" applyBorder="1" applyAlignment="1">
      <alignment horizontal="center" vertical="center" wrapText="1" shrinkToFit="1"/>
    </xf>
    <xf numFmtId="0" fontId="26" fillId="0" borderId="4" xfId="0" applyFont="1" applyFill="1" applyBorder="1" applyAlignment="1">
      <alignment horizontal="center" vertical="center" shrinkToFit="1"/>
    </xf>
    <xf numFmtId="177" fontId="26" fillId="0" borderId="21" xfId="0" applyNumberFormat="1" applyFont="1" applyFill="1" applyBorder="1" applyAlignment="1">
      <alignment horizontal="center" vertical="center" wrapText="1" shrinkToFit="1"/>
    </xf>
    <xf numFmtId="177" fontId="26" fillId="0" borderId="15" xfId="0" applyNumberFormat="1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center" vertical="center" wrapText="1"/>
    </xf>
    <xf numFmtId="0" fontId="33" fillId="0" borderId="13" xfId="0" applyFont="1" applyFill="1" applyBorder="1" applyAlignment="1">
      <alignment horizontal="left" vertical="center" wrapText="1"/>
    </xf>
    <xf numFmtId="0" fontId="26" fillId="0" borderId="11" xfId="0" applyFont="1" applyFill="1" applyBorder="1" applyAlignment="1">
      <alignment horizontal="center" vertical="center" shrinkToFit="1"/>
    </xf>
    <xf numFmtId="177" fontId="26" fillId="0" borderId="22" xfId="0" applyNumberFormat="1" applyFont="1" applyFill="1" applyBorder="1" applyAlignment="1">
      <alignment horizontal="center" vertical="center" shrinkToFit="1"/>
    </xf>
    <xf numFmtId="0" fontId="10" fillId="0" borderId="38" xfId="0" applyFont="1" applyFill="1" applyBorder="1" applyAlignment="1">
      <alignment horizontal="center" vertic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33" fillId="0" borderId="20" xfId="0" applyFont="1" applyFill="1" applyBorder="1" applyAlignment="1">
      <alignment horizontal="left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center" vertical="center" wrapText="1" shrinkToFit="1"/>
    </xf>
    <xf numFmtId="177" fontId="26" fillId="0" borderId="18" xfId="0" applyNumberFormat="1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/>
    </xf>
    <xf numFmtId="0" fontId="33" fillId="0" borderId="4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shrinkToFit="1"/>
    </xf>
    <xf numFmtId="177" fontId="26" fillId="0" borderId="17" xfId="0" applyNumberFormat="1" applyFont="1" applyFill="1" applyBorder="1" applyAlignment="1">
      <alignment horizontal="center" vertical="center" shrinkToFit="1"/>
    </xf>
    <xf numFmtId="0" fontId="10" fillId="0" borderId="20" xfId="0" applyFont="1" applyFill="1" applyBorder="1" applyAlignment="1">
      <alignment horizontal="center" vertical="center" wrapText="1"/>
    </xf>
    <xf numFmtId="0" fontId="33" fillId="0" borderId="2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24" fillId="5" borderId="2" xfId="0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0" fontId="24" fillId="6" borderId="2" xfId="0" applyFont="1" applyFill="1" applyBorder="1" applyAlignment="1">
      <alignment horizontal="center" vertical="center" wrapText="1"/>
    </xf>
    <xf numFmtId="0" fontId="23" fillId="6" borderId="4" xfId="0" applyFont="1" applyFill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wrapText="1"/>
    </xf>
    <xf numFmtId="0" fontId="44" fillId="0" borderId="2" xfId="0" applyFont="1" applyFill="1" applyBorder="1" applyAlignment="1">
      <alignment horizontal="center" vertical="center" wrapText="1"/>
    </xf>
    <xf numFmtId="0" fontId="44" fillId="5" borderId="9" xfId="0" applyFont="1" applyFill="1" applyBorder="1" applyAlignment="1">
      <alignment horizontal="center" vertical="center" wrapText="1"/>
    </xf>
  </cellXfs>
  <cellStyles count="2">
    <cellStyle name="一般" xfId="0" builtinId="0"/>
    <cellStyle name="一般 5" xfId="1" xr:uid="{00000000-0005-0000-0000-000001000000}"/>
  </cellStyles>
  <dxfs count="0"/>
  <tableStyles count="0" defaultTableStyle="TableStyleMedium9" defaultPivotStyle="PivotStyleLight16"/>
  <colors>
    <mruColors>
      <color rgb="FFFFCCFF"/>
      <color rgb="FFFF0066"/>
      <color rgb="FF0000FF"/>
      <color rgb="FF006600"/>
      <color rgb="FFFFFFCC"/>
      <color rgb="FF33CC33"/>
      <color rgb="FF00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51"/>
  <sheetViews>
    <sheetView zoomScale="115" zoomScaleNormal="115" workbookViewId="0">
      <selection activeCell="F11" sqref="F10:F11"/>
    </sheetView>
  </sheetViews>
  <sheetFormatPr defaultColWidth="9" defaultRowHeight="15.6"/>
  <cols>
    <col min="1" max="1" width="1.21875" style="1" customWidth="1"/>
    <col min="2" max="2" width="3.6640625" style="1" customWidth="1"/>
    <col min="3" max="3" width="1.88671875" style="1" customWidth="1"/>
    <col min="4" max="4" width="11.21875" style="1" customWidth="1"/>
    <col min="5" max="5" width="17.33203125" style="1" customWidth="1"/>
    <col min="6" max="7" width="16.33203125" style="1" customWidth="1"/>
    <col min="8" max="8" width="5.6640625" style="1" customWidth="1"/>
    <col min="9" max="9" width="17.109375" style="1" customWidth="1"/>
    <col min="10" max="10" width="2.109375" style="1" customWidth="1"/>
    <col min="11" max="15" width="1.44140625" style="2" customWidth="1"/>
    <col min="16" max="16384" width="9" style="1"/>
  </cols>
  <sheetData>
    <row r="1" spans="2:15" ht="23.1" customHeight="1">
      <c r="B1" s="157" t="s">
        <v>55</v>
      </c>
      <c r="C1" s="157"/>
      <c r="D1" s="157"/>
      <c r="E1" s="157"/>
      <c r="F1" s="157"/>
      <c r="G1" s="45" t="s">
        <v>578</v>
      </c>
      <c r="H1" s="18"/>
      <c r="I1" s="16"/>
      <c r="J1" s="15"/>
      <c r="K1" s="36"/>
      <c r="L1" s="36"/>
      <c r="M1" s="36"/>
      <c r="N1" s="36"/>
      <c r="O1" s="36"/>
    </row>
    <row r="2" spans="2:15" ht="15" customHeight="1" thickBot="1">
      <c r="B2" s="158"/>
      <c r="C2" s="158"/>
      <c r="D2" s="158"/>
      <c r="E2" s="158"/>
      <c r="F2" s="158"/>
      <c r="G2" s="17" t="s">
        <v>597</v>
      </c>
      <c r="H2" s="161" t="s">
        <v>749</v>
      </c>
      <c r="I2" s="161"/>
      <c r="J2" s="161"/>
      <c r="K2" s="161"/>
      <c r="L2" s="161"/>
      <c r="M2" s="161"/>
      <c r="N2" s="161"/>
      <c r="O2" s="161"/>
    </row>
    <row r="3" spans="2:15" s="2" customFormat="1" ht="20.100000000000001" customHeight="1" thickBot="1">
      <c r="B3" s="3" t="s">
        <v>3</v>
      </c>
      <c r="C3" s="30" t="s">
        <v>4</v>
      </c>
      <c r="D3" s="29" t="s">
        <v>5</v>
      </c>
      <c r="E3" s="29" t="s">
        <v>0</v>
      </c>
      <c r="F3" s="159" t="s">
        <v>13</v>
      </c>
      <c r="G3" s="159"/>
      <c r="H3" s="29" t="s">
        <v>35</v>
      </c>
      <c r="I3" s="29" t="s">
        <v>1</v>
      </c>
      <c r="J3" s="4" t="s">
        <v>2</v>
      </c>
      <c r="K3" s="27" t="s">
        <v>15</v>
      </c>
      <c r="L3" s="27" t="s">
        <v>16</v>
      </c>
      <c r="M3" s="27" t="s">
        <v>17</v>
      </c>
      <c r="N3" s="27" t="s">
        <v>18</v>
      </c>
      <c r="O3" s="28" t="s">
        <v>14</v>
      </c>
    </row>
    <row r="4" spans="2:15" s="2" customFormat="1" ht="17.399999999999999" customHeight="1" thickTop="1">
      <c r="B4" s="150">
        <v>45901</v>
      </c>
      <c r="C4" s="151" t="s">
        <v>6</v>
      </c>
      <c r="D4" s="152" t="s">
        <v>330</v>
      </c>
      <c r="E4" s="68" t="s">
        <v>343</v>
      </c>
      <c r="F4" s="68" t="s">
        <v>346</v>
      </c>
      <c r="G4" s="68" t="s">
        <v>350</v>
      </c>
      <c r="H4" s="153" t="s">
        <v>19</v>
      </c>
      <c r="I4" s="68" t="s">
        <v>45</v>
      </c>
      <c r="J4" s="154"/>
      <c r="K4" s="137">
        <v>6.5</v>
      </c>
      <c r="L4" s="137">
        <v>2.8</v>
      </c>
      <c r="M4" s="137">
        <v>2.1</v>
      </c>
      <c r="N4" s="137">
        <v>2.8</v>
      </c>
      <c r="O4" s="117">
        <f>K4*70+L4*75+M4*25+N4*45</f>
        <v>843.5</v>
      </c>
    </row>
    <row r="5" spans="2:15" s="32" customFormat="1" ht="17.399999999999999" customHeight="1">
      <c r="B5" s="140"/>
      <c r="C5" s="122"/>
      <c r="D5" s="124"/>
      <c r="E5" s="46" t="s">
        <v>344</v>
      </c>
      <c r="F5" s="46" t="s">
        <v>348</v>
      </c>
      <c r="G5" s="46" t="s">
        <v>352</v>
      </c>
      <c r="H5" s="126"/>
      <c r="I5" s="46" t="s">
        <v>442</v>
      </c>
      <c r="J5" s="142"/>
      <c r="K5" s="129"/>
      <c r="L5" s="129"/>
      <c r="M5" s="129"/>
      <c r="N5" s="129"/>
      <c r="O5" s="131"/>
    </row>
    <row r="6" spans="2:15" s="2" customFormat="1" ht="17.399999999999999" customHeight="1">
      <c r="B6" s="139">
        <v>45902</v>
      </c>
      <c r="C6" s="121" t="s">
        <v>7</v>
      </c>
      <c r="D6" s="123" t="s">
        <v>39</v>
      </c>
      <c r="E6" s="65" t="s">
        <v>598</v>
      </c>
      <c r="F6" s="65" t="s">
        <v>25</v>
      </c>
      <c r="G6" s="65" t="s">
        <v>353</v>
      </c>
      <c r="H6" s="125" t="s">
        <v>20</v>
      </c>
      <c r="I6" s="65" t="s">
        <v>444</v>
      </c>
      <c r="J6" s="141"/>
      <c r="K6" s="129">
        <v>6.7</v>
      </c>
      <c r="L6" s="129">
        <v>2.8</v>
      </c>
      <c r="M6" s="129">
        <v>2.1</v>
      </c>
      <c r="N6" s="129">
        <v>2.8</v>
      </c>
      <c r="O6" s="131">
        <f>K6*70+L6*75+M6*25+N6*45</f>
        <v>857.5</v>
      </c>
    </row>
    <row r="7" spans="2:15" s="32" customFormat="1" ht="17.399999999999999" customHeight="1">
      <c r="B7" s="140"/>
      <c r="C7" s="122"/>
      <c r="D7" s="124"/>
      <c r="E7" s="46" t="s">
        <v>599</v>
      </c>
      <c r="F7" s="46" t="s">
        <v>600</v>
      </c>
      <c r="G7" s="46" t="s">
        <v>354</v>
      </c>
      <c r="H7" s="126"/>
      <c r="I7" s="67" t="s">
        <v>445</v>
      </c>
      <c r="J7" s="142"/>
      <c r="K7" s="129"/>
      <c r="L7" s="129"/>
      <c r="M7" s="129"/>
      <c r="N7" s="129"/>
      <c r="O7" s="131"/>
    </row>
    <row r="8" spans="2:15" s="2" customFormat="1" ht="17.399999999999999" customHeight="1">
      <c r="B8" s="139">
        <v>45903</v>
      </c>
      <c r="C8" s="121" t="s">
        <v>8</v>
      </c>
      <c r="D8" s="123" t="s">
        <v>340</v>
      </c>
      <c r="E8" s="82" t="s">
        <v>602</v>
      </c>
      <c r="F8" s="65" t="s">
        <v>356</v>
      </c>
      <c r="G8" s="82" t="s">
        <v>745</v>
      </c>
      <c r="H8" s="125" t="s">
        <v>21</v>
      </c>
      <c r="I8" s="77" t="s">
        <v>433</v>
      </c>
      <c r="J8" s="141"/>
      <c r="K8" s="129">
        <v>6.7</v>
      </c>
      <c r="L8" s="129">
        <v>2.7</v>
      </c>
      <c r="M8" s="129">
        <v>2.2000000000000002</v>
      </c>
      <c r="N8" s="129">
        <v>2.7</v>
      </c>
      <c r="O8" s="131">
        <f>K8*70+L8*75+M8*25+N8*45</f>
        <v>848</v>
      </c>
    </row>
    <row r="9" spans="2:15" s="32" customFormat="1" ht="17.399999999999999" customHeight="1">
      <c r="B9" s="140"/>
      <c r="C9" s="122"/>
      <c r="D9" s="124"/>
      <c r="E9" s="92" t="s">
        <v>603</v>
      </c>
      <c r="F9" s="46" t="s">
        <v>601</v>
      </c>
      <c r="G9" s="92" t="s">
        <v>746</v>
      </c>
      <c r="H9" s="126"/>
      <c r="I9" s="64" t="s">
        <v>435</v>
      </c>
      <c r="J9" s="142"/>
      <c r="K9" s="129"/>
      <c r="L9" s="129"/>
      <c r="M9" s="129"/>
      <c r="N9" s="129"/>
      <c r="O9" s="131"/>
    </row>
    <row r="10" spans="2:15" s="2" customFormat="1" ht="17.399999999999999" customHeight="1">
      <c r="B10" s="139">
        <v>45904</v>
      </c>
      <c r="C10" s="121" t="s">
        <v>9</v>
      </c>
      <c r="D10" s="123" t="s">
        <v>330</v>
      </c>
      <c r="E10" s="65" t="s">
        <v>357</v>
      </c>
      <c r="F10" s="65" t="s">
        <v>359</v>
      </c>
      <c r="G10" s="65" t="s">
        <v>539</v>
      </c>
      <c r="H10" s="125" t="s">
        <v>20</v>
      </c>
      <c r="I10" s="65" t="s">
        <v>448</v>
      </c>
      <c r="J10" s="141"/>
      <c r="K10" s="129">
        <v>6.8</v>
      </c>
      <c r="L10" s="129">
        <v>2.8</v>
      </c>
      <c r="M10" s="129">
        <v>2.1</v>
      </c>
      <c r="N10" s="129">
        <v>2.7</v>
      </c>
      <c r="O10" s="131">
        <f>K10*70+L10*75+M10*25+N10*45</f>
        <v>860</v>
      </c>
    </row>
    <row r="11" spans="2:15" s="32" customFormat="1" ht="17.399999999999999" customHeight="1">
      <c r="B11" s="140"/>
      <c r="C11" s="122"/>
      <c r="D11" s="124"/>
      <c r="E11" s="46" t="s">
        <v>358</v>
      </c>
      <c r="F11" s="46" t="s">
        <v>363</v>
      </c>
      <c r="G11" s="46" t="s">
        <v>540</v>
      </c>
      <c r="H11" s="126"/>
      <c r="I11" s="46" t="s">
        <v>460</v>
      </c>
      <c r="J11" s="142"/>
      <c r="K11" s="129"/>
      <c r="L11" s="129"/>
      <c r="M11" s="129"/>
      <c r="N11" s="129"/>
      <c r="O11" s="131"/>
    </row>
    <row r="12" spans="2:15" s="2" customFormat="1" ht="17.399999999999999" customHeight="1">
      <c r="B12" s="139">
        <v>45905</v>
      </c>
      <c r="C12" s="121" t="s">
        <v>10</v>
      </c>
      <c r="D12" s="123" t="s">
        <v>52</v>
      </c>
      <c r="E12" s="84" t="s">
        <v>583</v>
      </c>
      <c r="F12" s="65" t="s">
        <v>365</v>
      </c>
      <c r="G12" s="70" t="s">
        <v>360</v>
      </c>
      <c r="H12" s="125" t="s">
        <v>20</v>
      </c>
      <c r="I12" s="65" t="s">
        <v>31</v>
      </c>
      <c r="J12" s="141"/>
      <c r="K12" s="129">
        <v>6.8</v>
      </c>
      <c r="L12" s="129">
        <v>2.7</v>
      </c>
      <c r="M12" s="129">
        <v>2.2000000000000002</v>
      </c>
      <c r="N12" s="129">
        <v>2.8</v>
      </c>
      <c r="O12" s="131">
        <f>K12*70+L12*75+M12*25+N12*45</f>
        <v>859.5</v>
      </c>
    </row>
    <row r="13" spans="2:15" s="32" customFormat="1" ht="17.399999999999999" customHeight="1" thickBot="1">
      <c r="B13" s="145"/>
      <c r="C13" s="146"/>
      <c r="D13" s="147"/>
      <c r="E13" s="83" t="s">
        <v>584</v>
      </c>
      <c r="F13" s="71" t="s">
        <v>366</v>
      </c>
      <c r="G13" s="34" t="s">
        <v>362</v>
      </c>
      <c r="H13" s="148"/>
      <c r="I13" s="71" t="s">
        <v>449</v>
      </c>
      <c r="J13" s="149"/>
      <c r="K13" s="143"/>
      <c r="L13" s="143"/>
      <c r="M13" s="143"/>
      <c r="N13" s="143"/>
      <c r="O13" s="144"/>
    </row>
    <row r="14" spans="2:15" s="2" customFormat="1" ht="17.399999999999999" customHeight="1" thickTop="1">
      <c r="B14" s="150">
        <v>45908</v>
      </c>
      <c r="C14" s="133" t="s">
        <v>6</v>
      </c>
      <c r="D14" s="134" t="s">
        <v>38</v>
      </c>
      <c r="E14" s="65" t="s">
        <v>541</v>
      </c>
      <c r="F14" s="69" t="s">
        <v>23</v>
      </c>
      <c r="G14" s="69" t="s">
        <v>368</v>
      </c>
      <c r="H14" s="135" t="s">
        <v>19</v>
      </c>
      <c r="I14" s="65" t="s">
        <v>450</v>
      </c>
      <c r="J14" s="155"/>
      <c r="K14" s="137">
        <v>6.7</v>
      </c>
      <c r="L14" s="137">
        <v>2.8</v>
      </c>
      <c r="M14" s="137">
        <v>2.1</v>
      </c>
      <c r="N14" s="137">
        <v>2.8</v>
      </c>
      <c r="O14" s="117">
        <f>K14*70+L14*75+M14*25+N14*45</f>
        <v>857.5</v>
      </c>
    </row>
    <row r="15" spans="2:15" s="32" customFormat="1" ht="17.399999999999999" customHeight="1">
      <c r="B15" s="140"/>
      <c r="C15" s="122"/>
      <c r="D15" s="124"/>
      <c r="E15" s="46" t="s">
        <v>542</v>
      </c>
      <c r="F15" s="46" t="s">
        <v>566</v>
      </c>
      <c r="G15" s="46" t="s">
        <v>543</v>
      </c>
      <c r="H15" s="126"/>
      <c r="I15" s="46" t="s">
        <v>451</v>
      </c>
      <c r="J15" s="142"/>
      <c r="K15" s="129"/>
      <c r="L15" s="129"/>
      <c r="M15" s="129"/>
      <c r="N15" s="129"/>
      <c r="O15" s="131"/>
    </row>
    <row r="16" spans="2:15" s="2" customFormat="1" ht="17.399999999999999" customHeight="1">
      <c r="B16" s="139">
        <v>45909</v>
      </c>
      <c r="C16" s="156" t="s">
        <v>7</v>
      </c>
      <c r="D16" s="123" t="s">
        <v>330</v>
      </c>
      <c r="E16" s="84" t="s">
        <v>593</v>
      </c>
      <c r="F16" s="65" t="s">
        <v>375</v>
      </c>
      <c r="G16" s="65" t="s">
        <v>378</v>
      </c>
      <c r="H16" s="125" t="s">
        <v>20</v>
      </c>
      <c r="I16" s="65" t="s">
        <v>446</v>
      </c>
      <c r="J16" s="141"/>
      <c r="K16" s="129">
        <v>6.7</v>
      </c>
      <c r="L16" s="129">
        <v>2.8</v>
      </c>
      <c r="M16" s="129">
        <v>2.1</v>
      </c>
      <c r="N16" s="129">
        <v>2.8</v>
      </c>
      <c r="O16" s="131">
        <f>K16*70+L16*75+M16*25+N16*45</f>
        <v>857.5</v>
      </c>
    </row>
    <row r="17" spans="2:15" s="32" customFormat="1" ht="17.399999999999999" customHeight="1">
      <c r="B17" s="140"/>
      <c r="C17" s="122"/>
      <c r="D17" s="124"/>
      <c r="E17" s="92" t="s">
        <v>594</v>
      </c>
      <c r="F17" s="46" t="s">
        <v>376</v>
      </c>
      <c r="G17" s="46" t="s">
        <v>380</v>
      </c>
      <c r="H17" s="126"/>
      <c r="I17" s="46" t="s">
        <v>447</v>
      </c>
      <c r="J17" s="142"/>
      <c r="K17" s="129"/>
      <c r="L17" s="129"/>
      <c r="M17" s="129"/>
      <c r="N17" s="129"/>
      <c r="O17" s="131"/>
    </row>
    <row r="18" spans="2:15" s="2" customFormat="1" ht="17.399999999999999" customHeight="1">
      <c r="B18" s="139">
        <v>45910</v>
      </c>
      <c r="C18" s="121" t="s">
        <v>8</v>
      </c>
      <c r="D18" s="123" t="s">
        <v>371</v>
      </c>
      <c r="E18" s="65" t="s">
        <v>370</v>
      </c>
      <c r="F18" s="82" t="s">
        <v>604</v>
      </c>
      <c r="G18" s="65" t="s">
        <v>373</v>
      </c>
      <c r="H18" s="125" t="s">
        <v>21</v>
      </c>
      <c r="I18" s="77" t="s">
        <v>437</v>
      </c>
      <c r="J18" s="141"/>
      <c r="K18" s="129">
        <v>6.9</v>
      </c>
      <c r="L18" s="129">
        <v>2.7</v>
      </c>
      <c r="M18" s="129">
        <v>2</v>
      </c>
      <c r="N18" s="129">
        <v>2.7</v>
      </c>
      <c r="O18" s="131">
        <f>K18*70+L18*75+M18*25+N18*45</f>
        <v>857</v>
      </c>
    </row>
    <row r="19" spans="2:15" s="32" customFormat="1" ht="17.399999999999999" customHeight="1">
      <c r="B19" s="140"/>
      <c r="C19" s="122"/>
      <c r="D19" s="124"/>
      <c r="E19" s="46" t="s">
        <v>355</v>
      </c>
      <c r="F19" s="92" t="s">
        <v>605</v>
      </c>
      <c r="G19" s="46" t="s">
        <v>374</v>
      </c>
      <c r="H19" s="126"/>
      <c r="I19" s="64" t="s">
        <v>547</v>
      </c>
      <c r="J19" s="142"/>
      <c r="K19" s="129"/>
      <c r="L19" s="129"/>
      <c r="M19" s="129"/>
      <c r="N19" s="129"/>
      <c r="O19" s="131"/>
    </row>
    <row r="20" spans="2:15" s="2" customFormat="1" ht="17.25" customHeight="1">
      <c r="B20" s="139">
        <v>45911</v>
      </c>
      <c r="C20" s="121" t="s">
        <v>9</v>
      </c>
      <c r="D20" s="123" t="s">
        <v>330</v>
      </c>
      <c r="E20" s="65" t="s">
        <v>341</v>
      </c>
      <c r="F20" s="65" t="s">
        <v>568</v>
      </c>
      <c r="G20" s="82" t="s">
        <v>606</v>
      </c>
      <c r="H20" s="125" t="s">
        <v>20</v>
      </c>
      <c r="I20" s="65" t="s">
        <v>545</v>
      </c>
      <c r="J20" s="141"/>
      <c r="K20" s="129">
        <v>6.6</v>
      </c>
      <c r="L20" s="129">
        <v>2.8</v>
      </c>
      <c r="M20" s="129">
        <v>2</v>
      </c>
      <c r="N20" s="129">
        <v>2.7</v>
      </c>
      <c r="O20" s="131">
        <f>K20*70+L20*75+M20*25+N20*45</f>
        <v>843.5</v>
      </c>
    </row>
    <row r="21" spans="2:15" s="32" customFormat="1" ht="17.399999999999999" customHeight="1">
      <c r="B21" s="140"/>
      <c r="C21" s="122"/>
      <c r="D21" s="124"/>
      <c r="E21" s="46" t="s">
        <v>567</v>
      </c>
      <c r="F21" s="67" t="s">
        <v>544</v>
      </c>
      <c r="G21" s="92" t="s">
        <v>607</v>
      </c>
      <c r="H21" s="126"/>
      <c r="I21" s="46" t="s">
        <v>546</v>
      </c>
      <c r="J21" s="142"/>
      <c r="K21" s="129"/>
      <c r="L21" s="129"/>
      <c r="M21" s="129"/>
      <c r="N21" s="129"/>
      <c r="O21" s="131"/>
    </row>
    <row r="22" spans="2:15" s="2" customFormat="1" ht="17.399999999999999" customHeight="1">
      <c r="B22" s="139">
        <v>45912</v>
      </c>
      <c r="C22" s="121" t="s">
        <v>10</v>
      </c>
      <c r="D22" s="123" t="s">
        <v>36</v>
      </c>
      <c r="E22" s="65" t="s">
        <v>342</v>
      </c>
      <c r="F22" s="65" t="s">
        <v>54</v>
      </c>
      <c r="G22" s="65" t="s">
        <v>382</v>
      </c>
      <c r="H22" s="125" t="s">
        <v>20</v>
      </c>
      <c r="I22" s="65" t="s">
        <v>453</v>
      </c>
      <c r="J22" s="141"/>
      <c r="K22" s="129">
        <v>6.8</v>
      </c>
      <c r="L22" s="129">
        <v>2.7</v>
      </c>
      <c r="M22" s="129">
        <v>2.1</v>
      </c>
      <c r="N22" s="129">
        <v>2.8</v>
      </c>
      <c r="O22" s="131">
        <f>K22*70+L22*75+M22*25+N22*45</f>
        <v>857</v>
      </c>
    </row>
    <row r="23" spans="2:15" s="32" customFormat="1" ht="17.399999999999999" customHeight="1" thickBot="1">
      <c r="B23" s="145"/>
      <c r="C23" s="133"/>
      <c r="D23" s="134"/>
      <c r="E23" s="67" t="s">
        <v>548</v>
      </c>
      <c r="F23" s="71" t="s">
        <v>381</v>
      </c>
      <c r="G23" s="67" t="s">
        <v>383</v>
      </c>
      <c r="H23" s="135"/>
      <c r="I23" s="67" t="s">
        <v>454</v>
      </c>
      <c r="J23" s="155"/>
      <c r="K23" s="143"/>
      <c r="L23" s="143"/>
      <c r="M23" s="143"/>
      <c r="N23" s="143"/>
      <c r="O23" s="144"/>
    </row>
    <row r="24" spans="2:15" s="2" customFormat="1" ht="17.399999999999999" customHeight="1" thickTop="1">
      <c r="B24" s="150">
        <v>45915</v>
      </c>
      <c r="C24" s="151" t="s">
        <v>6</v>
      </c>
      <c r="D24" s="152" t="s">
        <v>330</v>
      </c>
      <c r="E24" s="93" t="s">
        <v>608</v>
      </c>
      <c r="F24" s="69" t="s">
        <v>24</v>
      </c>
      <c r="G24" s="68" t="s">
        <v>386</v>
      </c>
      <c r="H24" s="153" t="s">
        <v>19</v>
      </c>
      <c r="I24" s="68" t="s">
        <v>471</v>
      </c>
      <c r="J24" s="154"/>
      <c r="K24" s="137">
        <v>6.7</v>
      </c>
      <c r="L24" s="137">
        <v>2.8</v>
      </c>
      <c r="M24" s="137">
        <v>2.1</v>
      </c>
      <c r="N24" s="137">
        <v>2.8</v>
      </c>
      <c r="O24" s="117">
        <f>K24*70+L24*75+M24*25+N24*45</f>
        <v>857.5</v>
      </c>
    </row>
    <row r="25" spans="2:15" s="32" customFormat="1" ht="17.399999999999999" customHeight="1">
      <c r="B25" s="140"/>
      <c r="C25" s="122"/>
      <c r="D25" s="124"/>
      <c r="E25" s="92" t="s">
        <v>609</v>
      </c>
      <c r="F25" s="46" t="s">
        <v>384</v>
      </c>
      <c r="G25" s="46" t="s">
        <v>387</v>
      </c>
      <c r="H25" s="126"/>
      <c r="I25" s="46" t="s">
        <v>472</v>
      </c>
      <c r="J25" s="142"/>
      <c r="K25" s="129"/>
      <c r="L25" s="129"/>
      <c r="M25" s="129"/>
      <c r="N25" s="129"/>
      <c r="O25" s="131"/>
    </row>
    <row r="26" spans="2:15" s="2" customFormat="1" ht="17.399999999999999" customHeight="1">
      <c r="B26" s="139">
        <v>45916</v>
      </c>
      <c r="C26" s="121" t="s">
        <v>7</v>
      </c>
      <c r="D26" s="123" t="s">
        <v>37</v>
      </c>
      <c r="E26" s="82" t="s">
        <v>610</v>
      </c>
      <c r="F26" s="65" t="s">
        <v>549</v>
      </c>
      <c r="G26" s="65" t="s">
        <v>390</v>
      </c>
      <c r="H26" s="125" t="s">
        <v>20</v>
      </c>
      <c r="I26" s="65" t="s">
        <v>30</v>
      </c>
      <c r="J26" s="141"/>
      <c r="K26" s="129">
        <v>6.6</v>
      </c>
      <c r="L26" s="129">
        <v>2.8</v>
      </c>
      <c r="M26" s="129">
        <v>2.2000000000000002</v>
      </c>
      <c r="N26" s="129">
        <v>2.9</v>
      </c>
      <c r="O26" s="131">
        <f>K26*70+L26*75+M26*25+N26*45</f>
        <v>857.5</v>
      </c>
    </row>
    <row r="27" spans="2:15" s="32" customFormat="1" ht="17.399999999999999" customHeight="1">
      <c r="B27" s="140"/>
      <c r="C27" s="122"/>
      <c r="D27" s="124"/>
      <c r="E27" s="92" t="s">
        <v>611</v>
      </c>
      <c r="F27" s="46" t="s">
        <v>550</v>
      </c>
      <c r="G27" s="46" t="s">
        <v>551</v>
      </c>
      <c r="H27" s="126"/>
      <c r="I27" s="46" t="s">
        <v>455</v>
      </c>
      <c r="J27" s="142"/>
      <c r="K27" s="129"/>
      <c r="L27" s="129"/>
      <c r="M27" s="129"/>
      <c r="N27" s="129"/>
      <c r="O27" s="131"/>
    </row>
    <row r="28" spans="2:15" s="2" customFormat="1" ht="17.399999999999999" customHeight="1">
      <c r="B28" s="139">
        <v>45917</v>
      </c>
      <c r="C28" s="121" t="s">
        <v>8</v>
      </c>
      <c r="D28" s="123" t="s">
        <v>552</v>
      </c>
      <c r="E28" s="82" t="s">
        <v>612</v>
      </c>
      <c r="F28" s="65" t="s">
        <v>391</v>
      </c>
      <c r="G28" s="65" t="s">
        <v>392</v>
      </c>
      <c r="H28" s="125" t="s">
        <v>21</v>
      </c>
      <c r="I28" s="77" t="s">
        <v>554</v>
      </c>
      <c r="J28" s="141"/>
      <c r="K28" s="129">
        <v>6.7</v>
      </c>
      <c r="L28" s="129">
        <v>2.7</v>
      </c>
      <c r="M28" s="129">
        <v>2.1</v>
      </c>
      <c r="N28" s="129">
        <v>2.9</v>
      </c>
      <c r="O28" s="131">
        <f>K28*70+L28*75+M28*25+N28*45</f>
        <v>854.5</v>
      </c>
    </row>
    <row r="29" spans="2:15" s="32" customFormat="1" ht="17.399999999999999" customHeight="1">
      <c r="B29" s="140"/>
      <c r="C29" s="122"/>
      <c r="D29" s="124"/>
      <c r="E29" s="92" t="s">
        <v>613</v>
      </c>
      <c r="F29" s="46" t="s">
        <v>553</v>
      </c>
      <c r="G29" s="46" t="s">
        <v>393</v>
      </c>
      <c r="H29" s="126"/>
      <c r="I29" s="64" t="s">
        <v>555</v>
      </c>
      <c r="J29" s="142"/>
      <c r="K29" s="129"/>
      <c r="L29" s="129"/>
      <c r="M29" s="129"/>
      <c r="N29" s="129"/>
      <c r="O29" s="131"/>
    </row>
    <row r="30" spans="2:15" s="2" customFormat="1" ht="17.399999999999999" customHeight="1">
      <c r="B30" s="139">
        <v>45918</v>
      </c>
      <c r="C30" s="121" t="s">
        <v>9</v>
      </c>
      <c r="D30" s="123" t="s">
        <v>337</v>
      </c>
      <c r="E30" s="69" t="s">
        <v>556</v>
      </c>
      <c r="F30" s="65" t="s">
        <v>388</v>
      </c>
      <c r="G30" s="65" t="s">
        <v>395</v>
      </c>
      <c r="H30" s="125" t="s">
        <v>20</v>
      </c>
      <c r="I30" s="65" t="s">
        <v>456</v>
      </c>
      <c r="J30" s="141"/>
      <c r="K30" s="129">
        <v>6.7</v>
      </c>
      <c r="L30" s="129">
        <v>2.7</v>
      </c>
      <c r="M30" s="129">
        <v>2.1</v>
      </c>
      <c r="N30" s="129">
        <v>2.8</v>
      </c>
      <c r="O30" s="131">
        <f>K30*70+L30*75+M30*25+N30*45</f>
        <v>850</v>
      </c>
    </row>
    <row r="31" spans="2:15" s="32" customFormat="1" ht="17.399999999999999" customHeight="1">
      <c r="B31" s="140"/>
      <c r="C31" s="122"/>
      <c r="D31" s="124"/>
      <c r="E31" s="46" t="s">
        <v>595</v>
      </c>
      <c r="F31" s="46" t="s">
        <v>557</v>
      </c>
      <c r="G31" s="46" t="s">
        <v>261</v>
      </c>
      <c r="H31" s="126"/>
      <c r="I31" s="46" t="s">
        <v>457</v>
      </c>
      <c r="J31" s="142"/>
      <c r="K31" s="129"/>
      <c r="L31" s="129"/>
      <c r="M31" s="129"/>
      <c r="N31" s="129"/>
      <c r="O31" s="131"/>
    </row>
    <row r="32" spans="2:15" s="2" customFormat="1" ht="17.399999999999999" customHeight="1">
      <c r="B32" s="139">
        <v>45919</v>
      </c>
      <c r="C32" s="121" t="s">
        <v>10</v>
      </c>
      <c r="D32" s="123" t="s">
        <v>330</v>
      </c>
      <c r="E32" s="65" t="s">
        <v>396</v>
      </c>
      <c r="F32" s="65" t="s">
        <v>26</v>
      </c>
      <c r="G32" s="66" t="s">
        <v>401</v>
      </c>
      <c r="H32" s="125" t="s">
        <v>20</v>
      </c>
      <c r="I32" s="65" t="s">
        <v>458</v>
      </c>
      <c r="J32" s="141"/>
      <c r="K32" s="129">
        <v>6.8</v>
      </c>
      <c r="L32" s="129">
        <v>2.8</v>
      </c>
      <c r="M32" s="129">
        <v>2</v>
      </c>
      <c r="N32" s="129">
        <v>2.7</v>
      </c>
      <c r="O32" s="131">
        <f>K32*70+L32*75+M32*25+N32*45</f>
        <v>857.5</v>
      </c>
    </row>
    <row r="33" spans="2:16" s="32" customFormat="1" ht="17.399999999999999" customHeight="1" thickBot="1">
      <c r="B33" s="145"/>
      <c r="C33" s="146"/>
      <c r="D33" s="147"/>
      <c r="E33" s="71" t="s">
        <v>397</v>
      </c>
      <c r="F33" s="71" t="s">
        <v>558</v>
      </c>
      <c r="G33" s="34" t="s">
        <v>402</v>
      </c>
      <c r="H33" s="148"/>
      <c r="I33" s="71" t="s">
        <v>559</v>
      </c>
      <c r="J33" s="149"/>
      <c r="K33" s="143"/>
      <c r="L33" s="143"/>
      <c r="M33" s="143"/>
      <c r="N33" s="143"/>
      <c r="O33" s="144"/>
    </row>
    <row r="34" spans="2:16" s="2" customFormat="1" ht="17.399999999999999" customHeight="1" thickTop="1">
      <c r="B34" s="132">
        <v>45922</v>
      </c>
      <c r="C34" s="133" t="s">
        <v>6</v>
      </c>
      <c r="D34" s="134" t="s">
        <v>65</v>
      </c>
      <c r="E34" s="69" t="s">
        <v>403</v>
      </c>
      <c r="F34" s="69" t="s">
        <v>431</v>
      </c>
      <c r="G34" s="69" t="s">
        <v>407</v>
      </c>
      <c r="H34" s="135" t="s">
        <v>19</v>
      </c>
      <c r="I34" s="69" t="s">
        <v>469</v>
      </c>
      <c r="J34" s="136"/>
      <c r="K34" s="137">
        <v>6.5</v>
      </c>
      <c r="L34" s="137">
        <v>2.8</v>
      </c>
      <c r="M34" s="137">
        <v>2.1</v>
      </c>
      <c r="N34" s="137">
        <v>2.6</v>
      </c>
      <c r="O34" s="117">
        <f>K34*70+L34*75+M34*25+N34*45</f>
        <v>834.5</v>
      </c>
    </row>
    <row r="35" spans="2:16" s="32" customFormat="1" ht="17.399999999999999" customHeight="1">
      <c r="B35" s="120"/>
      <c r="C35" s="122"/>
      <c r="D35" s="124"/>
      <c r="E35" s="46" t="s">
        <v>404</v>
      </c>
      <c r="F35" s="46" t="s">
        <v>560</v>
      </c>
      <c r="G35" s="72" t="s">
        <v>408</v>
      </c>
      <c r="H35" s="126"/>
      <c r="I35" s="46" t="s">
        <v>470</v>
      </c>
      <c r="J35" s="128"/>
      <c r="K35" s="130"/>
      <c r="L35" s="129"/>
      <c r="M35" s="129"/>
      <c r="N35" s="129"/>
      <c r="O35" s="118"/>
    </row>
    <row r="36" spans="2:16" s="2" customFormat="1" ht="17.399999999999999" customHeight="1">
      <c r="B36" s="119">
        <v>45923</v>
      </c>
      <c r="C36" s="121" t="s">
        <v>7</v>
      </c>
      <c r="D36" s="123" t="s">
        <v>330</v>
      </c>
      <c r="E36" s="65" t="s">
        <v>409</v>
      </c>
      <c r="F36" s="65" t="s">
        <v>413</v>
      </c>
      <c r="G36" s="65" t="s">
        <v>420</v>
      </c>
      <c r="H36" s="125" t="s">
        <v>20</v>
      </c>
      <c r="I36" s="65" t="s">
        <v>467</v>
      </c>
      <c r="J36" s="127"/>
      <c r="K36" s="129">
        <v>6.9</v>
      </c>
      <c r="L36" s="129">
        <v>2.7</v>
      </c>
      <c r="M36" s="129">
        <v>2.1</v>
      </c>
      <c r="N36" s="129">
        <v>2.7</v>
      </c>
      <c r="O36" s="131">
        <f>K36*70+L36*75+M36*25+N36*45</f>
        <v>859.5</v>
      </c>
    </row>
    <row r="37" spans="2:16" s="32" customFormat="1" ht="17.399999999999999" customHeight="1">
      <c r="B37" s="120"/>
      <c r="C37" s="122"/>
      <c r="D37" s="124"/>
      <c r="E37" s="46" t="s">
        <v>410</v>
      </c>
      <c r="F37" s="46" t="s">
        <v>411</v>
      </c>
      <c r="G37" s="46" t="s">
        <v>422</v>
      </c>
      <c r="H37" s="126"/>
      <c r="I37" s="46" t="s">
        <v>563</v>
      </c>
      <c r="J37" s="128"/>
      <c r="K37" s="130"/>
      <c r="L37" s="129"/>
      <c r="M37" s="129"/>
      <c r="N37" s="129"/>
      <c r="O37" s="118"/>
    </row>
    <row r="38" spans="2:16" s="2" customFormat="1" ht="17.399999999999999" customHeight="1">
      <c r="B38" s="160">
        <v>45924</v>
      </c>
      <c r="C38" s="133" t="s">
        <v>8</v>
      </c>
      <c r="D38" s="134" t="s">
        <v>592</v>
      </c>
      <c r="E38" s="84" t="s">
        <v>614</v>
      </c>
      <c r="F38" s="84" t="s">
        <v>615</v>
      </c>
      <c r="G38" s="69" t="s">
        <v>416</v>
      </c>
      <c r="H38" s="135" t="s">
        <v>21</v>
      </c>
      <c r="I38" s="77" t="s">
        <v>439</v>
      </c>
      <c r="J38" s="155"/>
      <c r="K38" s="129">
        <v>6.9</v>
      </c>
      <c r="L38" s="129">
        <v>2.6</v>
      </c>
      <c r="M38" s="129">
        <v>2.1</v>
      </c>
      <c r="N38" s="129">
        <v>2.8</v>
      </c>
      <c r="O38" s="131">
        <f>K38*70+L38*75+M38*25+N38*45</f>
        <v>856.5</v>
      </c>
      <c r="P38" s="78"/>
    </row>
    <row r="39" spans="2:16" s="32" customFormat="1" ht="17.399999999999999" customHeight="1">
      <c r="B39" s="140"/>
      <c r="C39" s="122"/>
      <c r="D39" s="124"/>
      <c r="E39" s="92" t="s">
        <v>616</v>
      </c>
      <c r="F39" s="92" t="s">
        <v>617</v>
      </c>
      <c r="G39" s="46" t="s">
        <v>417</v>
      </c>
      <c r="H39" s="126"/>
      <c r="I39" s="64" t="s">
        <v>441</v>
      </c>
      <c r="J39" s="142"/>
      <c r="K39" s="129"/>
      <c r="L39" s="129"/>
      <c r="M39" s="129"/>
      <c r="N39" s="129"/>
      <c r="O39" s="131"/>
      <c r="P39" s="79"/>
    </row>
    <row r="40" spans="2:16" s="2" customFormat="1" ht="17.399999999999999" customHeight="1">
      <c r="B40" s="139">
        <v>45925</v>
      </c>
      <c r="C40" s="121" t="s">
        <v>9</v>
      </c>
      <c r="D40" s="123" t="s">
        <v>40</v>
      </c>
      <c r="E40" s="82" t="s">
        <v>618</v>
      </c>
      <c r="F40" s="65" t="s">
        <v>418</v>
      </c>
      <c r="G40" s="65" t="s">
        <v>561</v>
      </c>
      <c r="H40" s="125" t="s">
        <v>20</v>
      </c>
      <c r="I40" s="65" t="s">
        <v>464</v>
      </c>
      <c r="J40" s="141"/>
      <c r="K40" s="129">
        <v>6.7</v>
      </c>
      <c r="L40" s="129">
        <v>2.7</v>
      </c>
      <c r="M40" s="129">
        <v>2</v>
      </c>
      <c r="N40" s="129">
        <v>2.7</v>
      </c>
      <c r="O40" s="131">
        <f>K40*70+L40*75+M40*25+N40*45</f>
        <v>843</v>
      </c>
    </row>
    <row r="41" spans="2:16" s="32" customFormat="1" ht="17.399999999999999" customHeight="1">
      <c r="B41" s="140"/>
      <c r="C41" s="122"/>
      <c r="D41" s="124"/>
      <c r="E41" s="92" t="s">
        <v>619</v>
      </c>
      <c r="F41" s="46" t="s">
        <v>423</v>
      </c>
      <c r="G41" s="46" t="s">
        <v>562</v>
      </c>
      <c r="H41" s="126"/>
      <c r="I41" s="46" t="s">
        <v>574</v>
      </c>
      <c r="J41" s="142"/>
      <c r="K41" s="129"/>
      <c r="L41" s="129"/>
      <c r="M41" s="129"/>
      <c r="N41" s="129"/>
      <c r="O41" s="131"/>
    </row>
    <row r="42" spans="2:16" s="2" customFormat="1" ht="17.399999999999999" customHeight="1">
      <c r="B42" s="139">
        <v>45926</v>
      </c>
      <c r="C42" s="175" t="s">
        <v>10</v>
      </c>
      <c r="D42" s="123" t="s">
        <v>580</v>
      </c>
      <c r="E42" s="82" t="s">
        <v>624</v>
      </c>
      <c r="F42" s="82" t="s">
        <v>622</v>
      </c>
      <c r="G42" s="70" t="s">
        <v>425</v>
      </c>
      <c r="H42" s="125" t="s">
        <v>20</v>
      </c>
      <c r="I42" s="65" t="s">
        <v>461</v>
      </c>
      <c r="J42" s="141" t="s">
        <v>581</v>
      </c>
      <c r="K42" s="129">
        <v>6.8</v>
      </c>
      <c r="L42" s="129">
        <v>2.7</v>
      </c>
      <c r="M42" s="129">
        <v>2</v>
      </c>
      <c r="N42" s="129">
        <v>2.8</v>
      </c>
      <c r="O42" s="131">
        <f>K42*70+L42*75+M42*25+N42*45</f>
        <v>854.5</v>
      </c>
    </row>
    <row r="43" spans="2:16" s="32" customFormat="1" ht="17.399999999999999" customHeight="1" thickBot="1">
      <c r="B43" s="145"/>
      <c r="C43" s="176"/>
      <c r="D43" s="147"/>
      <c r="E43" s="83" t="s">
        <v>623</v>
      </c>
      <c r="F43" s="83" t="s">
        <v>579</v>
      </c>
      <c r="G43" s="34" t="s">
        <v>564</v>
      </c>
      <c r="H43" s="148"/>
      <c r="I43" s="71" t="s">
        <v>462</v>
      </c>
      <c r="J43" s="149"/>
      <c r="K43" s="143"/>
      <c r="L43" s="143"/>
      <c r="M43" s="143"/>
      <c r="N43" s="143"/>
      <c r="O43" s="144"/>
    </row>
    <row r="44" spans="2:16" s="2" customFormat="1" ht="17.399999999999999" customHeight="1" thickTop="1">
      <c r="B44" s="139">
        <v>45929</v>
      </c>
      <c r="C44" s="156" t="s">
        <v>6</v>
      </c>
      <c r="D44" s="169" t="s">
        <v>596</v>
      </c>
      <c r="E44" s="170"/>
      <c r="F44" s="170"/>
      <c r="G44" s="170"/>
      <c r="H44" s="170"/>
      <c r="I44" s="171"/>
      <c r="J44" s="141"/>
      <c r="K44" s="137"/>
      <c r="L44" s="137"/>
      <c r="M44" s="137"/>
      <c r="N44" s="137"/>
      <c r="O44" s="117"/>
    </row>
    <row r="45" spans="2:16" s="32" customFormat="1" ht="17.399999999999999" customHeight="1">
      <c r="B45" s="140"/>
      <c r="C45" s="122"/>
      <c r="D45" s="172"/>
      <c r="E45" s="173"/>
      <c r="F45" s="173"/>
      <c r="G45" s="173"/>
      <c r="H45" s="173"/>
      <c r="I45" s="174"/>
      <c r="J45" s="142"/>
      <c r="K45" s="129"/>
      <c r="L45" s="129"/>
      <c r="M45" s="129"/>
      <c r="N45" s="129"/>
      <c r="O45" s="131"/>
    </row>
    <row r="46" spans="2:16" s="2" customFormat="1" ht="17.399999999999999" customHeight="1">
      <c r="B46" s="139">
        <v>45930</v>
      </c>
      <c r="C46" s="121" t="s">
        <v>7</v>
      </c>
      <c r="D46" s="123" t="s">
        <v>330</v>
      </c>
      <c r="E46" s="84" t="s">
        <v>620</v>
      </c>
      <c r="F46" s="65" t="s">
        <v>427</v>
      </c>
      <c r="G46" s="70" t="s">
        <v>430</v>
      </c>
      <c r="H46" s="125" t="s">
        <v>20</v>
      </c>
      <c r="I46" s="65" t="s">
        <v>466</v>
      </c>
      <c r="J46" s="141"/>
      <c r="K46" s="129">
        <v>6.8</v>
      </c>
      <c r="L46" s="129">
        <v>2.8</v>
      </c>
      <c r="M46" s="129">
        <v>2</v>
      </c>
      <c r="N46" s="129">
        <v>2.7</v>
      </c>
      <c r="O46" s="131">
        <f>K46*70+L46*75+M46*25+N46*45</f>
        <v>857.5</v>
      </c>
    </row>
    <row r="47" spans="2:16" s="32" customFormat="1" ht="17.399999999999999" customHeight="1" thickBot="1">
      <c r="B47" s="163"/>
      <c r="C47" s="164"/>
      <c r="D47" s="165"/>
      <c r="E47" s="94" t="s">
        <v>621</v>
      </c>
      <c r="F47" s="73" t="s">
        <v>428</v>
      </c>
      <c r="G47" s="74" t="s">
        <v>565</v>
      </c>
      <c r="H47" s="166"/>
      <c r="I47" s="73" t="s">
        <v>465</v>
      </c>
      <c r="J47" s="167"/>
      <c r="K47" s="168"/>
      <c r="L47" s="168"/>
      <c r="M47" s="168"/>
      <c r="N47" s="168"/>
      <c r="O47" s="162"/>
    </row>
    <row r="48" spans="2:16" customFormat="1" ht="12" customHeight="1">
      <c r="B48" s="44" t="s">
        <v>51</v>
      </c>
      <c r="C48" s="20"/>
      <c r="D48" s="20"/>
      <c r="E48" s="20"/>
      <c r="F48" s="20"/>
      <c r="G48" s="6" t="s">
        <v>11</v>
      </c>
      <c r="H48" s="6"/>
      <c r="I48" s="6"/>
      <c r="J48" s="6"/>
      <c r="K48" s="38"/>
      <c r="L48" s="38"/>
      <c r="M48" s="38"/>
      <c r="N48" s="38"/>
      <c r="O48" s="38"/>
    </row>
    <row r="49" spans="2:15" customFormat="1" ht="12" customHeight="1">
      <c r="B49" s="40" t="s">
        <v>12</v>
      </c>
      <c r="C49" s="8"/>
      <c r="D49" s="8"/>
      <c r="E49" s="8"/>
      <c r="F49" s="9"/>
      <c r="G49" s="10"/>
      <c r="H49" s="11"/>
      <c r="I49" s="10"/>
      <c r="J49" s="12"/>
      <c r="K49" s="12"/>
      <c r="L49" s="12"/>
      <c r="M49" s="12"/>
      <c r="N49" s="12"/>
      <c r="O49" s="13"/>
    </row>
    <row r="50" spans="2:15" customFormat="1" ht="12" customHeight="1">
      <c r="B50" s="43" t="s">
        <v>582</v>
      </c>
      <c r="C50" s="20"/>
      <c r="D50" s="20"/>
      <c r="E50" s="20"/>
      <c r="F50" s="20"/>
      <c r="G50" s="41" t="s">
        <v>34</v>
      </c>
      <c r="H50" s="7"/>
      <c r="I50" s="7"/>
      <c r="J50" s="7"/>
      <c r="K50" s="39"/>
      <c r="L50" s="39"/>
      <c r="M50" s="138" t="str">
        <f>LEFT(G1,2)</f>
        <v>福豐</v>
      </c>
      <c r="N50" s="138"/>
      <c r="O50" s="138"/>
    </row>
    <row r="51" spans="2:15" ht="12" customHeight="1"/>
  </sheetData>
  <mergeCells count="223">
    <mergeCell ref="H2:O2"/>
    <mergeCell ref="O46:O47"/>
    <mergeCell ref="B44:B45"/>
    <mergeCell ref="C44:C45"/>
    <mergeCell ref="J44:J45"/>
    <mergeCell ref="K44:K45"/>
    <mergeCell ref="L44:L45"/>
    <mergeCell ref="M44:M45"/>
    <mergeCell ref="N44:N45"/>
    <mergeCell ref="O44:O45"/>
    <mergeCell ref="B46:B47"/>
    <mergeCell ref="C46:C47"/>
    <mergeCell ref="D46:D47"/>
    <mergeCell ref="H46:H47"/>
    <mergeCell ref="J46:J47"/>
    <mergeCell ref="K46:K47"/>
    <mergeCell ref="L46:L47"/>
    <mergeCell ref="M46:M47"/>
    <mergeCell ref="N46:N47"/>
    <mergeCell ref="D44:I45"/>
    <mergeCell ref="O42:O43"/>
    <mergeCell ref="B42:B43"/>
    <mergeCell ref="C42:C43"/>
    <mergeCell ref="D42:D43"/>
    <mergeCell ref="H42:H43"/>
    <mergeCell ref="J42:J43"/>
    <mergeCell ref="K42:K43"/>
    <mergeCell ref="L42:L43"/>
    <mergeCell ref="M42:M43"/>
    <mergeCell ref="N42:N43"/>
    <mergeCell ref="O38:O39"/>
    <mergeCell ref="B40:B41"/>
    <mergeCell ref="C40:C41"/>
    <mergeCell ref="D40:D41"/>
    <mergeCell ref="H40:H41"/>
    <mergeCell ref="J40:J41"/>
    <mergeCell ref="K40:K41"/>
    <mergeCell ref="L40:L41"/>
    <mergeCell ref="M40:M41"/>
    <mergeCell ref="N40:N41"/>
    <mergeCell ref="O40:O41"/>
    <mergeCell ref="B38:B39"/>
    <mergeCell ref="C38:C39"/>
    <mergeCell ref="D38:D39"/>
    <mergeCell ref="H38:H39"/>
    <mergeCell ref="J38:J39"/>
    <mergeCell ref="K38:K39"/>
    <mergeCell ref="L38:L39"/>
    <mergeCell ref="M38:M39"/>
    <mergeCell ref="N38:N39"/>
    <mergeCell ref="B1:F2"/>
    <mergeCell ref="F3:G3"/>
    <mergeCell ref="O4:O5"/>
    <mergeCell ref="B6:B7"/>
    <mergeCell ref="C6:C7"/>
    <mergeCell ref="D6:D7"/>
    <mergeCell ref="H6:H7"/>
    <mergeCell ref="J6:J7"/>
    <mergeCell ref="K6:K7"/>
    <mergeCell ref="L6:L7"/>
    <mergeCell ref="M6:M7"/>
    <mergeCell ref="N6:N7"/>
    <mergeCell ref="O6:O7"/>
    <mergeCell ref="B4:B5"/>
    <mergeCell ref="C4:C5"/>
    <mergeCell ref="D4:D5"/>
    <mergeCell ref="H4:H5"/>
    <mergeCell ref="J4:J5"/>
    <mergeCell ref="K4:K5"/>
    <mergeCell ref="L4:L5"/>
    <mergeCell ref="M4:M5"/>
    <mergeCell ref="N4:N5"/>
    <mergeCell ref="O8:O9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O10:O11"/>
    <mergeCell ref="B8:B9"/>
    <mergeCell ref="C8:C9"/>
    <mergeCell ref="D8:D9"/>
    <mergeCell ref="H8:H9"/>
    <mergeCell ref="J8:J9"/>
    <mergeCell ref="K8:K9"/>
    <mergeCell ref="L8:L9"/>
    <mergeCell ref="M8:M9"/>
    <mergeCell ref="N8:N9"/>
    <mergeCell ref="O12:O13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4:O15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O18:O19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B18:B19"/>
    <mergeCell ref="C18:C19"/>
    <mergeCell ref="D18:D19"/>
    <mergeCell ref="H18:H19"/>
    <mergeCell ref="J18:J19"/>
    <mergeCell ref="K18:K19"/>
    <mergeCell ref="L18:L19"/>
    <mergeCell ref="M18:M19"/>
    <mergeCell ref="N18:N19"/>
    <mergeCell ref="L24:L25"/>
    <mergeCell ref="M24:M25"/>
    <mergeCell ref="N24:N25"/>
    <mergeCell ref="O16:O17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O22:O23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20:O21"/>
    <mergeCell ref="D28:D29"/>
    <mergeCell ref="H28:H29"/>
    <mergeCell ref="J28:J29"/>
    <mergeCell ref="K28:K29"/>
    <mergeCell ref="L28:L29"/>
    <mergeCell ref="M28:M29"/>
    <mergeCell ref="N28:N29"/>
    <mergeCell ref="O24:O25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O26:O27"/>
    <mergeCell ref="B24:B25"/>
    <mergeCell ref="C24:C25"/>
    <mergeCell ref="D24:D25"/>
    <mergeCell ref="H24:H25"/>
    <mergeCell ref="J24:J25"/>
    <mergeCell ref="K24:K25"/>
    <mergeCell ref="M50:O50"/>
    <mergeCell ref="O28:O29"/>
    <mergeCell ref="B30:B31"/>
    <mergeCell ref="C30:C31"/>
    <mergeCell ref="D30:D31"/>
    <mergeCell ref="H30:H31"/>
    <mergeCell ref="J30:J31"/>
    <mergeCell ref="K30:K31"/>
    <mergeCell ref="L32:L33"/>
    <mergeCell ref="M32:M33"/>
    <mergeCell ref="N32:N33"/>
    <mergeCell ref="O32:O33"/>
    <mergeCell ref="L30:L31"/>
    <mergeCell ref="M30:M31"/>
    <mergeCell ref="N30:N31"/>
    <mergeCell ref="O30:O31"/>
    <mergeCell ref="B32:B33"/>
    <mergeCell ref="C32:C33"/>
    <mergeCell ref="D32:D33"/>
    <mergeCell ref="H32:H33"/>
    <mergeCell ref="J32:J33"/>
    <mergeCell ref="K32:K33"/>
    <mergeCell ref="B28:B29"/>
    <mergeCell ref="C28:C29"/>
    <mergeCell ref="O34:O35"/>
    <mergeCell ref="B36:B37"/>
    <mergeCell ref="C36:C37"/>
    <mergeCell ref="D36:D37"/>
    <mergeCell ref="H36:H37"/>
    <mergeCell ref="J36:J37"/>
    <mergeCell ref="K36:K37"/>
    <mergeCell ref="L36:L37"/>
    <mergeCell ref="M36:M37"/>
    <mergeCell ref="N36:N37"/>
    <mergeCell ref="O36:O37"/>
    <mergeCell ref="B34:B35"/>
    <mergeCell ref="C34:C35"/>
    <mergeCell ref="D34:D35"/>
    <mergeCell ref="H34:H35"/>
    <mergeCell ref="J34:J35"/>
    <mergeCell ref="K34:K35"/>
    <mergeCell ref="L34:L35"/>
    <mergeCell ref="M34:M35"/>
    <mergeCell ref="N34:N35"/>
  </mergeCells>
  <phoneticPr fontId="1" type="noConversion"/>
  <printOptions horizontalCentered="1" verticalCentered="1"/>
  <pageMargins left="0" right="0" top="0.39370078740157483" bottom="0" header="0" footer="0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B1:Q61"/>
  <sheetViews>
    <sheetView zoomScaleNormal="100" workbookViewId="0">
      <selection activeCell="F11" sqref="F10:F11"/>
    </sheetView>
  </sheetViews>
  <sheetFormatPr defaultColWidth="9" defaultRowHeight="15.6"/>
  <cols>
    <col min="1" max="1" width="0.88671875" style="1" customWidth="1"/>
    <col min="2" max="2" width="3.109375" style="1" customWidth="1"/>
    <col min="3" max="3" width="1.88671875" style="1" customWidth="1"/>
    <col min="4" max="4" width="7.6640625" style="21" customWidth="1"/>
    <col min="5" max="5" width="13.6640625" style="1" customWidth="1"/>
    <col min="6" max="9" width="12.6640625" style="1" customWidth="1"/>
    <col min="10" max="10" width="4.6640625" style="1" customWidth="1"/>
    <col min="11" max="11" width="11.6640625" style="1" customWidth="1"/>
    <col min="12" max="12" width="2.109375" style="1" customWidth="1"/>
    <col min="13" max="17" width="1.109375" style="1" customWidth="1"/>
    <col min="18" max="16384" width="9" style="1"/>
  </cols>
  <sheetData>
    <row r="1" spans="2:17" ht="24.9" customHeight="1">
      <c r="B1" s="157" t="s">
        <v>55</v>
      </c>
      <c r="C1" s="157"/>
      <c r="D1" s="157"/>
      <c r="E1" s="157"/>
      <c r="F1" s="157"/>
      <c r="G1" s="157"/>
      <c r="H1" s="177" t="s">
        <v>590</v>
      </c>
      <c r="I1" s="177"/>
      <c r="J1" s="177"/>
      <c r="K1" s="177"/>
      <c r="L1" s="177"/>
      <c r="M1" s="177"/>
      <c r="N1" s="177"/>
      <c r="O1" s="177"/>
      <c r="P1" s="36"/>
      <c r="Q1" s="15"/>
    </row>
    <row r="2" spans="2:17" ht="15" customHeight="1" thickBot="1">
      <c r="B2" s="158"/>
      <c r="C2" s="158"/>
      <c r="D2" s="158"/>
      <c r="E2" s="158"/>
      <c r="F2" s="158"/>
      <c r="G2" s="158"/>
      <c r="I2" s="56"/>
      <c r="J2" s="19"/>
      <c r="K2" s="14"/>
      <c r="L2" s="37"/>
      <c r="M2" s="37"/>
      <c r="N2" s="37"/>
      <c r="O2" s="37"/>
      <c r="P2" s="37"/>
      <c r="Q2" s="14"/>
    </row>
    <row r="3" spans="2:17" s="2" customFormat="1" ht="21.9" customHeight="1" thickBot="1">
      <c r="B3" s="85" t="s">
        <v>3</v>
      </c>
      <c r="C3" s="86" t="s">
        <v>4</v>
      </c>
      <c r="D3" s="87" t="s">
        <v>5</v>
      </c>
      <c r="E3" s="88" t="s">
        <v>0</v>
      </c>
      <c r="F3" s="178" t="s">
        <v>13</v>
      </c>
      <c r="G3" s="178"/>
      <c r="H3" s="178"/>
      <c r="I3" s="178"/>
      <c r="J3" s="86" t="s">
        <v>35</v>
      </c>
      <c r="K3" s="88" t="s">
        <v>1</v>
      </c>
      <c r="L3" s="89" t="s">
        <v>2</v>
      </c>
      <c r="M3" s="90" t="s">
        <v>15</v>
      </c>
      <c r="N3" s="90" t="s">
        <v>16</v>
      </c>
      <c r="O3" s="90" t="s">
        <v>17</v>
      </c>
      <c r="P3" s="90" t="s">
        <v>18</v>
      </c>
      <c r="Q3" s="91" t="s">
        <v>14</v>
      </c>
    </row>
    <row r="4" spans="2:17" s="2" customFormat="1" ht="17.399999999999999" hidden="1" customHeight="1">
      <c r="B4" s="179" t="e">
        <f>_xlfn.SINGLE(福豐葷!#REF!)</f>
        <v>#REF!</v>
      </c>
      <c r="C4" s="181" t="e">
        <f>_xlfn.SINGLE(福豐葷!#REF!)</f>
        <v>#REF!</v>
      </c>
      <c r="D4" s="183"/>
      <c r="E4" s="75"/>
      <c r="F4" s="75"/>
      <c r="G4" s="75"/>
      <c r="H4" s="75"/>
      <c r="I4" s="75"/>
      <c r="J4" s="185" t="e">
        <f>_xlfn.SINGLE(福豐葷!#REF!)</f>
        <v>#REF!</v>
      </c>
      <c r="K4" s="23"/>
      <c r="L4" s="187"/>
      <c r="M4" s="189">
        <v>6.6</v>
      </c>
      <c r="N4" s="189">
        <v>2.8</v>
      </c>
      <c r="O4" s="189">
        <v>2.4</v>
      </c>
      <c r="P4" s="189">
        <v>2.6</v>
      </c>
      <c r="Q4" s="191">
        <f>M4*70+N4*75+O4*25+P4*45</f>
        <v>849</v>
      </c>
    </row>
    <row r="5" spans="2:17" s="32" customFormat="1" ht="17.399999999999999" hidden="1" customHeight="1">
      <c r="B5" s="180"/>
      <c r="C5" s="182"/>
      <c r="D5" s="184"/>
      <c r="E5" s="46"/>
      <c r="F5" s="46"/>
      <c r="G5" s="46"/>
      <c r="H5" s="46"/>
      <c r="I5" s="46"/>
      <c r="J5" s="186"/>
      <c r="K5" s="31"/>
      <c r="L5" s="188"/>
      <c r="M5" s="190"/>
      <c r="N5" s="190"/>
      <c r="O5" s="190"/>
      <c r="P5" s="190"/>
      <c r="Q5" s="192"/>
    </row>
    <row r="6" spans="2:17" s="2" customFormat="1" ht="17.399999999999999" hidden="1" customHeight="1">
      <c r="B6" s="193" t="e">
        <f>_xlfn.SINGLE(福豐葷!#REF!)</f>
        <v>#REF!</v>
      </c>
      <c r="C6" s="194" t="e">
        <f>_xlfn.SINGLE(福豐葷!#REF!)</f>
        <v>#REF!</v>
      </c>
      <c r="D6" s="195"/>
      <c r="E6" s="48"/>
      <c r="F6" s="48"/>
      <c r="G6" s="48"/>
      <c r="H6" s="47"/>
      <c r="I6" s="48"/>
      <c r="J6" s="196" t="e">
        <f>_xlfn.SINGLE(福豐葷!#REF!)</f>
        <v>#REF!</v>
      </c>
      <c r="K6" s="22"/>
      <c r="L6" s="197"/>
      <c r="M6" s="198">
        <v>6.6</v>
      </c>
      <c r="N6" s="198">
        <v>2.8</v>
      </c>
      <c r="O6" s="198">
        <v>2.4</v>
      </c>
      <c r="P6" s="198">
        <v>2.6</v>
      </c>
      <c r="Q6" s="199">
        <f>M6*70+N6*75+O6*25+P6*45</f>
        <v>849</v>
      </c>
    </row>
    <row r="7" spans="2:17" s="32" customFormat="1" ht="17.399999999999999" hidden="1" customHeight="1">
      <c r="B7" s="180"/>
      <c r="C7" s="182"/>
      <c r="D7" s="184"/>
      <c r="E7" s="46"/>
      <c r="F7" s="46"/>
      <c r="G7" s="46"/>
      <c r="H7" s="33"/>
      <c r="I7" s="46"/>
      <c r="J7" s="186"/>
      <c r="K7" s="31"/>
      <c r="L7" s="188"/>
      <c r="M7" s="190"/>
      <c r="N7" s="190"/>
      <c r="O7" s="190"/>
      <c r="P7" s="190"/>
      <c r="Q7" s="192"/>
    </row>
    <row r="8" spans="2:17" s="2" customFormat="1" ht="17.399999999999999" hidden="1" customHeight="1">
      <c r="B8" s="193" t="e">
        <f>_xlfn.SINGLE(福豐葷!#REF!)</f>
        <v>#REF!</v>
      </c>
      <c r="C8" s="194" t="e">
        <f>_xlfn.SINGLE(福豐葷!#REF!)</f>
        <v>#REF!</v>
      </c>
      <c r="D8" s="195"/>
      <c r="E8" s="48"/>
      <c r="F8" s="48"/>
      <c r="G8" s="47"/>
      <c r="H8" s="48"/>
      <c r="I8" s="75"/>
      <c r="J8" s="196" t="e">
        <f>_xlfn.SINGLE(福豐葷!#REF!)</f>
        <v>#REF!</v>
      </c>
      <c r="K8" s="22"/>
      <c r="L8" s="197"/>
      <c r="M8" s="198">
        <v>6.6</v>
      </c>
      <c r="N8" s="198">
        <v>2.8</v>
      </c>
      <c r="O8" s="198">
        <v>2.4</v>
      </c>
      <c r="P8" s="198">
        <v>2.6</v>
      </c>
      <c r="Q8" s="199">
        <f>M8*70+N8*75+O8*25+P8*45</f>
        <v>849</v>
      </c>
    </row>
    <row r="9" spans="2:17" s="32" customFormat="1" ht="17.399999999999999" hidden="1" customHeight="1">
      <c r="B9" s="180"/>
      <c r="C9" s="182"/>
      <c r="D9" s="184"/>
      <c r="E9" s="46"/>
      <c r="F9" s="46"/>
      <c r="G9" s="33"/>
      <c r="H9" s="46"/>
      <c r="I9" s="46"/>
      <c r="J9" s="186"/>
      <c r="K9" s="31"/>
      <c r="L9" s="188"/>
      <c r="M9" s="190"/>
      <c r="N9" s="190"/>
      <c r="O9" s="190"/>
      <c r="P9" s="190"/>
      <c r="Q9" s="192"/>
    </row>
    <row r="10" spans="2:17" s="2" customFormat="1" ht="17.399999999999999" hidden="1" customHeight="1">
      <c r="B10" s="193" t="e">
        <f>_xlfn.SINGLE(福豐葷!#REF!)</f>
        <v>#REF!</v>
      </c>
      <c r="C10" s="194" t="e">
        <f>_xlfn.SINGLE(福豐葷!#REF!)</f>
        <v>#REF!</v>
      </c>
      <c r="D10" s="195"/>
      <c r="E10" s="48"/>
      <c r="F10" s="48"/>
      <c r="G10" s="48"/>
      <c r="H10" s="52"/>
      <c r="I10" s="75"/>
      <c r="J10" s="196" t="e">
        <f>_xlfn.SINGLE(福豐葷!#REF!)</f>
        <v>#REF!</v>
      </c>
      <c r="K10" s="22"/>
      <c r="L10" s="197"/>
      <c r="M10" s="198">
        <v>6.6</v>
      </c>
      <c r="N10" s="198">
        <v>2.8</v>
      </c>
      <c r="O10" s="198">
        <v>2.4</v>
      </c>
      <c r="P10" s="198">
        <v>2.6</v>
      </c>
      <c r="Q10" s="199">
        <f>M10*70+N10*75+O10*25+P10*45</f>
        <v>849</v>
      </c>
    </row>
    <row r="11" spans="2:17" s="32" customFormat="1" ht="17.399999999999999" hidden="1" customHeight="1">
      <c r="B11" s="180"/>
      <c r="C11" s="182"/>
      <c r="D11" s="184"/>
      <c r="E11" s="46"/>
      <c r="F11" s="46"/>
      <c r="G11" s="46"/>
      <c r="H11" s="55"/>
      <c r="I11" s="46"/>
      <c r="J11" s="186"/>
      <c r="K11" s="31"/>
      <c r="L11" s="188"/>
      <c r="M11" s="190"/>
      <c r="N11" s="190"/>
      <c r="O11" s="190"/>
      <c r="P11" s="190"/>
      <c r="Q11" s="192"/>
    </row>
    <row r="12" spans="2:17" s="2" customFormat="1" ht="17.399999999999999" customHeight="1" thickTop="1">
      <c r="B12" s="201">
        <v>45901</v>
      </c>
      <c r="C12" s="202" t="s">
        <v>585</v>
      </c>
      <c r="D12" s="203" t="s">
        <v>329</v>
      </c>
      <c r="E12" s="50" t="s">
        <v>625</v>
      </c>
      <c r="F12" s="76" t="s">
        <v>345</v>
      </c>
      <c r="G12" s="76" t="s">
        <v>349</v>
      </c>
      <c r="H12" s="48" t="s">
        <v>626</v>
      </c>
      <c r="I12" s="75" t="s">
        <v>627</v>
      </c>
      <c r="J12" s="204" t="s">
        <v>19</v>
      </c>
      <c r="K12" s="76" t="s">
        <v>184</v>
      </c>
      <c r="L12" s="206"/>
      <c r="M12" s="207">
        <v>6.5</v>
      </c>
      <c r="N12" s="207">
        <v>2.8</v>
      </c>
      <c r="O12" s="207">
        <v>2.1</v>
      </c>
      <c r="P12" s="207">
        <v>2.8</v>
      </c>
      <c r="Q12" s="200">
        <f>M12*70+N12*75+O12*25+P12*45</f>
        <v>843.5</v>
      </c>
    </row>
    <row r="13" spans="2:17" s="32" customFormat="1" ht="17.399999999999999" customHeight="1">
      <c r="B13" s="180"/>
      <c r="C13" s="182"/>
      <c r="D13" s="184"/>
      <c r="E13" s="53" t="s">
        <v>628</v>
      </c>
      <c r="F13" s="46" t="s">
        <v>347</v>
      </c>
      <c r="G13" s="46" t="s">
        <v>351</v>
      </c>
      <c r="H13" s="46" t="s">
        <v>629</v>
      </c>
      <c r="I13" s="46" t="s">
        <v>630</v>
      </c>
      <c r="J13" s="205"/>
      <c r="K13" s="46" t="s">
        <v>496</v>
      </c>
      <c r="L13" s="188"/>
      <c r="M13" s="190"/>
      <c r="N13" s="190"/>
      <c r="O13" s="190"/>
      <c r="P13" s="190"/>
      <c r="Q13" s="192"/>
    </row>
    <row r="14" spans="2:17" s="2" customFormat="1" ht="17.399999999999999" customHeight="1">
      <c r="B14" s="193">
        <v>45902</v>
      </c>
      <c r="C14" s="194" t="s">
        <v>586</v>
      </c>
      <c r="D14" s="195" t="s">
        <v>331</v>
      </c>
      <c r="E14" s="48" t="s">
        <v>631</v>
      </c>
      <c r="F14" s="48" t="s">
        <v>632</v>
      </c>
      <c r="G14" s="48" t="s">
        <v>633</v>
      </c>
      <c r="H14" s="48" t="s">
        <v>500</v>
      </c>
      <c r="I14" s="48" t="s">
        <v>634</v>
      </c>
      <c r="J14" s="208" t="s">
        <v>20</v>
      </c>
      <c r="K14" s="48" t="s">
        <v>443</v>
      </c>
      <c r="L14" s="197"/>
      <c r="M14" s="198">
        <v>6.7</v>
      </c>
      <c r="N14" s="198">
        <v>2.8</v>
      </c>
      <c r="O14" s="198">
        <v>2.1</v>
      </c>
      <c r="P14" s="198">
        <v>2.8</v>
      </c>
      <c r="Q14" s="199">
        <f>M14*70+N14*75+O14*25+P14*45</f>
        <v>857.5</v>
      </c>
    </row>
    <row r="15" spans="2:17" s="32" customFormat="1" ht="17.399999999999999" customHeight="1">
      <c r="B15" s="180"/>
      <c r="C15" s="182"/>
      <c r="D15" s="184"/>
      <c r="E15" s="46" t="s">
        <v>635</v>
      </c>
      <c r="F15" s="46" t="s">
        <v>636</v>
      </c>
      <c r="G15" s="46" t="s">
        <v>637</v>
      </c>
      <c r="H15" s="46" t="s">
        <v>501</v>
      </c>
      <c r="I15" s="46" t="s">
        <v>638</v>
      </c>
      <c r="J15" s="205"/>
      <c r="K15" s="46" t="s">
        <v>474</v>
      </c>
      <c r="L15" s="188"/>
      <c r="M15" s="190"/>
      <c r="N15" s="190"/>
      <c r="O15" s="190"/>
      <c r="P15" s="190"/>
      <c r="Q15" s="192"/>
    </row>
    <row r="16" spans="2:17" s="2" customFormat="1" ht="17.399999999999999" customHeight="1">
      <c r="B16" s="193">
        <v>45903</v>
      </c>
      <c r="C16" s="194" t="s">
        <v>587</v>
      </c>
      <c r="D16" s="195" t="s">
        <v>591</v>
      </c>
      <c r="E16" s="48" t="s">
        <v>639</v>
      </c>
      <c r="F16" s="48" t="s">
        <v>640</v>
      </c>
      <c r="G16" s="48" t="s">
        <v>641</v>
      </c>
      <c r="H16" s="48" t="s">
        <v>502</v>
      </c>
      <c r="I16" s="75" t="s">
        <v>498</v>
      </c>
      <c r="J16" s="208" t="s">
        <v>21</v>
      </c>
      <c r="K16" s="80" t="s">
        <v>432</v>
      </c>
      <c r="L16" s="197"/>
      <c r="M16" s="198">
        <v>6.7</v>
      </c>
      <c r="N16" s="198">
        <v>2.7</v>
      </c>
      <c r="O16" s="198">
        <v>2.2000000000000002</v>
      </c>
      <c r="P16" s="198">
        <v>2.7</v>
      </c>
      <c r="Q16" s="199">
        <f>M16*70+N16*75+O16*25+P16*45</f>
        <v>848</v>
      </c>
    </row>
    <row r="17" spans="2:17" s="32" customFormat="1" ht="17.399999999999999" customHeight="1">
      <c r="B17" s="180"/>
      <c r="C17" s="182"/>
      <c r="D17" s="184"/>
      <c r="E17" s="46" t="s">
        <v>642</v>
      </c>
      <c r="F17" s="46" t="s">
        <v>643</v>
      </c>
      <c r="G17" s="46" t="s">
        <v>415</v>
      </c>
      <c r="H17" s="46" t="s">
        <v>504</v>
      </c>
      <c r="I17" s="46" t="s">
        <v>499</v>
      </c>
      <c r="J17" s="205"/>
      <c r="K17" s="64" t="s">
        <v>434</v>
      </c>
      <c r="L17" s="188"/>
      <c r="M17" s="190"/>
      <c r="N17" s="190"/>
      <c r="O17" s="190"/>
      <c r="P17" s="190"/>
      <c r="Q17" s="192"/>
    </row>
    <row r="18" spans="2:17" s="2" customFormat="1" ht="17.399999999999999" customHeight="1">
      <c r="B18" s="193">
        <v>45904</v>
      </c>
      <c r="C18" s="194" t="s">
        <v>588</v>
      </c>
      <c r="D18" s="195" t="s">
        <v>329</v>
      </c>
      <c r="E18" s="75" t="s">
        <v>644</v>
      </c>
      <c r="F18" s="48" t="s">
        <v>645</v>
      </c>
      <c r="G18" s="48" t="s">
        <v>646</v>
      </c>
      <c r="H18" s="48" t="s">
        <v>647</v>
      </c>
      <c r="I18" s="48" t="s">
        <v>648</v>
      </c>
      <c r="J18" s="208" t="s">
        <v>20</v>
      </c>
      <c r="K18" s="48" t="s">
        <v>475</v>
      </c>
      <c r="L18" s="197"/>
      <c r="M18" s="198">
        <v>6.8</v>
      </c>
      <c r="N18" s="198">
        <v>2.8</v>
      </c>
      <c r="O18" s="198">
        <v>2.1</v>
      </c>
      <c r="P18" s="198">
        <v>2.7</v>
      </c>
      <c r="Q18" s="199">
        <f>M18*70+N18*75+O18*25+P18*45</f>
        <v>860</v>
      </c>
    </row>
    <row r="19" spans="2:17" s="32" customFormat="1" ht="17.399999999999999" customHeight="1">
      <c r="B19" s="180"/>
      <c r="C19" s="182"/>
      <c r="D19" s="184"/>
      <c r="E19" s="46" t="s">
        <v>649</v>
      </c>
      <c r="F19" s="46" t="s">
        <v>650</v>
      </c>
      <c r="G19" s="46" t="s">
        <v>651</v>
      </c>
      <c r="H19" s="46" t="s">
        <v>652</v>
      </c>
      <c r="I19" s="46" t="s">
        <v>653</v>
      </c>
      <c r="J19" s="205"/>
      <c r="K19" s="46" t="s">
        <v>459</v>
      </c>
      <c r="L19" s="188"/>
      <c r="M19" s="190"/>
      <c r="N19" s="190"/>
      <c r="O19" s="190"/>
      <c r="P19" s="190"/>
      <c r="Q19" s="192"/>
    </row>
    <row r="20" spans="2:17" s="2" customFormat="1" ht="17.399999999999999" customHeight="1">
      <c r="B20" s="193">
        <v>45905</v>
      </c>
      <c r="C20" s="194" t="s">
        <v>589</v>
      </c>
      <c r="D20" s="195" t="s">
        <v>332</v>
      </c>
      <c r="E20" s="75" t="s">
        <v>654</v>
      </c>
      <c r="F20" s="48" t="s">
        <v>364</v>
      </c>
      <c r="G20" s="48" t="s">
        <v>360</v>
      </c>
      <c r="H20" s="49" t="s">
        <v>505</v>
      </c>
      <c r="I20" s="48" t="s">
        <v>506</v>
      </c>
      <c r="J20" s="208" t="s">
        <v>20</v>
      </c>
      <c r="K20" s="48" t="s">
        <v>476</v>
      </c>
      <c r="L20" s="197"/>
      <c r="M20" s="198">
        <v>6.8</v>
      </c>
      <c r="N20" s="198">
        <v>2.7</v>
      </c>
      <c r="O20" s="198">
        <v>2.2000000000000002</v>
      </c>
      <c r="P20" s="198">
        <v>2.8</v>
      </c>
      <c r="Q20" s="199">
        <f>M20*70+N20*75+O20*25+P20*45</f>
        <v>859.5</v>
      </c>
    </row>
    <row r="21" spans="2:17" s="32" customFormat="1" ht="17.399999999999999" customHeight="1" thickBot="1">
      <c r="B21" s="209"/>
      <c r="C21" s="210"/>
      <c r="D21" s="211"/>
      <c r="E21" s="71" t="s">
        <v>655</v>
      </c>
      <c r="F21" s="71" t="s">
        <v>656</v>
      </c>
      <c r="G21" s="71" t="s">
        <v>361</v>
      </c>
      <c r="H21" s="34" t="s">
        <v>507</v>
      </c>
      <c r="I21" s="71" t="s">
        <v>508</v>
      </c>
      <c r="J21" s="212"/>
      <c r="K21" s="71" t="s">
        <v>328</v>
      </c>
      <c r="L21" s="213"/>
      <c r="M21" s="214"/>
      <c r="N21" s="214"/>
      <c r="O21" s="214"/>
      <c r="P21" s="214"/>
      <c r="Q21" s="215"/>
    </row>
    <row r="22" spans="2:17" s="2" customFormat="1" ht="17.399999999999999" customHeight="1" thickTop="1">
      <c r="B22" s="201">
        <v>45908</v>
      </c>
      <c r="C22" s="202" t="s">
        <v>585</v>
      </c>
      <c r="D22" s="183" t="s">
        <v>333</v>
      </c>
      <c r="E22" s="75" t="s">
        <v>657</v>
      </c>
      <c r="F22" s="75" t="s">
        <v>658</v>
      </c>
      <c r="G22" s="75" t="s">
        <v>367</v>
      </c>
      <c r="H22" s="75" t="s">
        <v>659</v>
      </c>
      <c r="I22" s="75" t="s">
        <v>509</v>
      </c>
      <c r="J22" s="204" t="s">
        <v>19</v>
      </c>
      <c r="K22" s="75" t="s">
        <v>477</v>
      </c>
      <c r="L22" s="187"/>
      <c r="M22" s="189">
        <v>6.7</v>
      </c>
      <c r="N22" s="189">
        <v>2.8</v>
      </c>
      <c r="O22" s="189">
        <v>2.1</v>
      </c>
      <c r="P22" s="189">
        <v>2.8</v>
      </c>
      <c r="Q22" s="191">
        <f>M22*70+N22*75+O22*25+P22*45</f>
        <v>857.5</v>
      </c>
    </row>
    <row r="23" spans="2:17" s="32" customFormat="1" ht="17.399999999999999" customHeight="1">
      <c r="B23" s="180"/>
      <c r="C23" s="182"/>
      <c r="D23" s="184"/>
      <c r="E23" s="46" t="s">
        <v>660</v>
      </c>
      <c r="F23" s="46" t="s">
        <v>661</v>
      </c>
      <c r="G23" s="46" t="s">
        <v>662</v>
      </c>
      <c r="H23" s="46" t="s">
        <v>663</v>
      </c>
      <c r="I23" s="46" t="s">
        <v>510</v>
      </c>
      <c r="J23" s="205"/>
      <c r="K23" s="46" t="s">
        <v>478</v>
      </c>
      <c r="L23" s="188"/>
      <c r="M23" s="190"/>
      <c r="N23" s="190"/>
      <c r="O23" s="190"/>
      <c r="P23" s="190"/>
      <c r="Q23" s="192"/>
    </row>
    <row r="24" spans="2:17" s="2" customFormat="1" ht="17.399999999999999" customHeight="1">
      <c r="B24" s="193">
        <v>45909</v>
      </c>
      <c r="C24" s="194" t="s">
        <v>586</v>
      </c>
      <c r="D24" s="195" t="s">
        <v>329</v>
      </c>
      <c r="E24" s="48" t="s">
        <v>377</v>
      </c>
      <c r="F24" s="48" t="s">
        <v>664</v>
      </c>
      <c r="G24" s="48" t="s">
        <v>665</v>
      </c>
      <c r="H24" s="48" t="s">
        <v>666</v>
      </c>
      <c r="I24" s="48" t="s">
        <v>503</v>
      </c>
      <c r="J24" s="208" t="s">
        <v>20</v>
      </c>
      <c r="K24" s="48" t="s">
        <v>44</v>
      </c>
      <c r="L24" s="197"/>
      <c r="M24" s="198">
        <v>6.8</v>
      </c>
      <c r="N24" s="198">
        <v>2.8</v>
      </c>
      <c r="O24" s="198">
        <v>2.1</v>
      </c>
      <c r="P24" s="198">
        <v>2.7</v>
      </c>
      <c r="Q24" s="199">
        <f>M24*70+N24*75+O24*25+P24*45</f>
        <v>860</v>
      </c>
    </row>
    <row r="25" spans="2:17" s="32" customFormat="1" ht="17.399999999999999" customHeight="1">
      <c r="B25" s="180"/>
      <c r="C25" s="182"/>
      <c r="D25" s="184"/>
      <c r="E25" s="46" t="s">
        <v>379</v>
      </c>
      <c r="F25" s="46" t="s">
        <v>667</v>
      </c>
      <c r="G25" s="46" t="s">
        <v>668</v>
      </c>
      <c r="H25" s="46" t="s">
        <v>669</v>
      </c>
      <c r="I25" s="46" t="s">
        <v>670</v>
      </c>
      <c r="J25" s="205"/>
      <c r="K25" s="46" t="s">
        <v>48</v>
      </c>
      <c r="L25" s="188"/>
      <c r="M25" s="190"/>
      <c r="N25" s="190"/>
      <c r="O25" s="190"/>
      <c r="P25" s="190"/>
      <c r="Q25" s="192"/>
    </row>
    <row r="26" spans="2:17" s="2" customFormat="1" ht="17.399999999999999" customHeight="1">
      <c r="B26" s="193">
        <v>45910</v>
      </c>
      <c r="C26" s="194" t="s">
        <v>587</v>
      </c>
      <c r="D26" s="195" t="s">
        <v>473</v>
      </c>
      <c r="E26" s="48" t="s">
        <v>671</v>
      </c>
      <c r="F26" s="48" t="s">
        <v>372</v>
      </c>
      <c r="G26" s="48" t="s">
        <v>672</v>
      </c>
      <c r="H26" s="52" t="s">
        <v>513</v>
      </c>
      <c r="I26" s="75" t="s">
        <v>515</v>
      </c>
      <c r="J26" s="208" t="s">
        <v>21</v>
      </c>
      <c r="K26" s="80" t="s">
        <v>436</v>
      </c>
      <c r="L26" s="197"/>
      <c r="M26" s="198">
        <v>6.9</v>
      </c>
      <c r="N26" s="198">
        <v>2.7</v>
      </c>
      <c r="O26" s="198">
        <v>2</v>
      </c>
      <c r="P26" s="198">
        <v>2.7</v>
      </c>
      <c r="Q26" s="199">
        <f>M26*70+N26*75+O26*25+P26*45</f>
        <v>857</v>
      </c>
    </row>
    <row r="27" spans="2:17" s="32" customFormat="1" ht="17.399999999999999" customHeight="1">
      <c r="B27" s="180"/>
      <c r="C27" s="182"/>
      <c r="D27" s="184"/>
      <c r="E27" s="46" t="s">
        <v>673</v>
      </c>
      <c r="F27" s="46" t="s">
        <v>674</v>
      </c>
      <c r="G27" s="46" t="s">
        <v>675</v>
      </c>
      <c r="H27" s="53" t="s">
        <v>514</v>
      </c>
      <c r="I27" s="46" t="s">
        <v>516</v>
      </c>
      <c r="J27" s="205"/>
      <c r="K27" s="64" t="s">
        <v>547</v>
      </c>
      <c r="L27" s="188"/>
      <c r="M27" s="190"/>
      <c r="N27" s="190"/>
      <c r="O27" s="190"/>
      <c r="P27" s="190"/>
      <c r="Q27" s="192"/>
    </row>
    <row r="28" spans="2:17" s="2" customFormat="1" ht="17.399999999999999" customHeight="1">
      <c r="B28" s="193">
        <v>45911</v>
      </c>
      <c r="C28" s="194" t="s">
        <v>588</v>
      </c>
      <c r="D28" s="195" t="s">
        <v>329</v>
      </c>
      <c r="E28" s="48" t="s">
        <v>676</v>
      </c>
      <c r="F28" s="48" t="s">
        <v>677</v>
      </c>
      <c r="G28" s="48" t="s">
        <v>369</v>
      </c>
      <c r="H28" s="75" t="s">
        <v>511</v>
      </c>
      <c r="I28" s="48" t="s">
        <v>226</v>
      </c>
      <c r="J28" s="208" t="s">
        <v>20</v>
      </c>
      <c r="K28" s="48" t="s">
        <v>569</v>
      </c>
      <c r="L28" s="197"/>
      <c r="M28" s="198">
        <v>6.6</v>
      </c>
      <c r="N28" s="198">
        <v>2.8</v>
      </c>
      <c r="O28" s="198">
        <v>2</v>
      </c>
      <c r="P28" s="198">
        <v>2.7</v>
      </c>
      <c r="Q28" s="199">
        <f>M28*70+N28*75+O28*25+P28*45</f>
        <v>843.5</v>
      </c>
    </row>
    <row r="29" spans="2:17" s="32" customFormat="1" ht="17.399999999999999" customHeight="1">
      <c r="B29" s="180"/>
      <c r="C29" s="182"/>
      <c r="D29" s="184"/>
      <c r="E29" s="46" t="s">
        <v>678</v>
      </c>
      <c r="F29" s="67" t="s">
        <v>679</v>
      </c>
      <c r="G29" s="46" t="s">
        <v>680</v>
      </c>
      <c r="H29" s="46" t="s">
        <v>512</v>
      </c>
      <c r="I29" s="46" t="s">
        <v>227</v>
      </c>
      <c r="J29" s="205"/>
      <c r="K29" s="46" t="s">
        <v>570</v>
      </c>
      <c r="L29" s="188"/>
      <c r="M29" s="190"/>
      <c r="N29" s="190"/>
      <c r="O29" s="190"/>
      <c r="P29" s="190"/>
      <c r="Q29" s="192"/>
    </row>
    <row r="30" spans="2:17" s="2" customFormat="1" ht="17.399999999999999" customHeight="1">
      <c r="B30" s="193">
        <v>45912</v>
      </c>
      <c r="C30" s="194" t="s">
        <v>589</v>
      </c>
      <c r="D30" s="195" t="s">
        <v>334</v>
      </c>
      <c r="E30" s="48" t="s">
        <v>681</v>
      </c>
      <c r="F30" s="48" t="s">
        <v>682</v>
      </c>
      <c r="G30" s="48" t="s">
        <v>683</v>
      </c>
      <c r="H30" s="48" t="s">
        <v>684</v>
      </c>
      <c r="I30" s="48" t="s">
        <v>124</v>
      </c>
      <c r="J30" s="208" t="s">
        <v>20</v>
      </c>
      <c r="K30" s="48" t="s">
        <v>452</v>
      </c>
      <c r="L30" s="197"/>
      <c r="M30" s="198">
        <v>6.8</v>
      </c>
      <c r="N30" s="198">
        <v>2.8</v>
      </c>
      <c r="O30" s="198">
        <v>2.1</v>
      </c>
      <c r="P30" s="198">
        <v>2.9</v>
      </c>
      <c r="Q30" s="199">
        <f>M30*70+N30*75+O30*25+P30*45</f>
        <v>869</v>
      </c>
    </row>
    <row r="31" spans="2:17" s="32" customFormat="1" ht="17.399999999999999" customHeight="1" thickBot="1">
      <c r="B31" s="209"/>
      <c r="C31" s="210"/>
      <c r="D31" s="183"/>
      <c r="E31" s="67" t="s">
        <v>685</v>
      </c>
      <c r="F31" s="71" t="s">
        <v>686</v>
      </c>
      <c r="G31" s="67" t="s">
        <v>687</v>
      </c>
      <c r="H31" s="71" t="s">
        <v>688</v>
      </c>
      <c r="I31" s="71" t="s">
        <v>125</v>
      </c>
      <c r="J31" s="212"/>
      <c r="K31" s="67" t="s">
        <v>479</v>
      </c>
      <c r="L31" s="187"/>
      <c r="M31" s="219"/>
      <c r="N31" s="219"/>
      <c r="O31" s="219"/>
      <c r="P31" s="219"/>
      <c r="Q31" s="216"/>
    </row>
    <row r="32" spans="2:17" s="2" customFormat="1" ht="17.399999999999999" customHeight="1" thickTop="1">
      <c r="B32" s="201">
        <v>45915</v>
      </c>
      <c r="C32" s="202" t="s">
        <v>585</v>
      </c>
      <c r="D32" s="203" t="s">
        <v>329</v>
      </c>
      <c r="E32" s="76" t="s">
        <v>689</v>
      </c>
      <c r="F32" s="75" t="s">
        <v>690</v>
      </c>
      <c r="G32" s="76" t="s">
        <v>385</v>
      </c>
      <c r="H32" s="48" t="s">
        <v>691</v>
      </c>
      <c r="I32" s="75" t="s">
        <v>518</v>
      </c>
      <c r="J32" s="217" t="s">
        <v>19</v>
      </c>
      <c r="K32" s="76" t="s">
        <v>481</v>
      </c>
      <c r="L32" s="206"/>
      <c r="M32" s="207">
        <v>6.7</v>
      </c>
      <c r="N32" s="207">
        <v>2.8</v>
      </c>
      <c r="O32" s="207">
        <v>2.1</v>
      </c>
      <c r="P32" s="207">
        <v>2.8</v>
      </c>
      <c r="Q32" s="200">
        <f>M32*70+N32*75+O32*25+P32*45</f>
        <v>857.5</v>
      </c>
    </row>
    <row r="33" spans="2:17" s="32" customFormat="1" ht="17.399999999999999" customHeight="1">
      <c r="B33" s="180"/>
      <c r="C33" s="182"/>
      <c r="D33" s="184"/>
      <c r="E33" s="46" t="s">
        <v>692</v>
      </c>
      <c r="F33" s="46" t="s">
        <v>693</v>
      </c>
      <c r="G33" s="46" t="s">
        <v>694</v>
      </c>
      <c r="H33" s="46" t="s">
        <v>695</v>
      </c>
      <c r="I33" s="46" t="s">
        <v>519</v>
      </c>
      <c r="J33" s="218"/>
      <c r="K33" s="46" t="s">
        <v>480</v>
      </c>
      <c r="L33" s="188"/>
      <c r="M33" s="190"/>
      <c r="N33" s="190"/>
      <c r="O33" s="190"/>
      <c r="P33" s="190"/>
      <c r="Q33" s="192"/>
    </row>
    <row r="34" spans="2:17" s="2" customFormat="1" ht="17.399999999999999" customHeight="1">
      <c r="B34" s="193">
        <v>45916</v>
      </c>
      <c r="C34" s="194" t="s">
        <v>586</v>
      </c>
      <c r="D34" s="195" t="s">
        <v>335</v>
      </c>
      <c r="E34" s="48" t="s">
        <v>696</v>
      </c>
      <c r="F34" s="51" t="s">
        <v>697</v>
      </c>
      <c r="G34" s="48" t="s">
        <v>389</v>
      </c>
      <c r="H34" s="48" t="s">
        <v>513</v>
      </c>
      <c r="I34" s="48" t="s">
        <v>133</v>
      </c>
      <c r="J34" s="196" t="s">
        <v>20</v>
      </c>
      <c r="K34" s="22" t="s">
        <v>165</v>
      </c>
      <c r="L34" s="197"/>
      <c r="M34" s="198">
        <v>6.6</v>
      </c>
      <c r="N34" s="198">
        <v>2.8</v>
      </c>
      <c r="O34" s="198">
        <v>2.2000000000000002</v>
      </c>
      <c r="P34" s="198">
        <v>2.9</v>
      </c>
      <c r="Q34" s="199">
        <f>M34*70+N34*75+O34*25+P34*45</f>
        <v>857.5</v>
      </c>
    </row>
    <row r="35" spans="2:17" s="32" customFormat="1" ht="17.399999999999999" customHeight="1">
      <c r="B35" s="180"/>
      <c r="C35" s="182"/>
      <c r="D35" s="184"/>
      <c r="E35" s="46" t="s">
        <v>698</v>
      </c>
      <c r="F35" s="33" t="s">
        <v>699</v>
      </c>
      <c r="G35" s="46" t="s">
        <v>700</v>
      </c>
      <c r="H35" s="46" t="s">
        <v>701</v>
      </c>
      <c r="I35" s="46" t="s">
        <v>702</v>
      </c>
      <c r="J35" s="186"/>
      <c r="K35" s="31" t="s">
        <v>482</v>
      </c>
      <c r="L35" s="188"/>
      <c r="M35" s="190"/>
      <c r="N35" s="190"/>
      <c r="O35" s="190"/>
      <c r="P35" s="190"/>
      <c r="Q35" s="192"/>
    </row>
    <row r="36" spans="2:17" s="2" customFormat="1" ht="17.399999999999999" customHeight="1">
      <c r="B36" s="193">
        <v>45917</v>
      </c>
      <c r="C36" s="194" t="s">
        <v>587</v>
      </c>
      <c r="D36" s="195" t="s">
        <v>577</v>
      </c>
      <c r="E36" s="48" t="s">
        <v>747</v>
      </c>
      <c r="F36" s="48" t="s">
        <v>703</v>
      </c>
      <c r="G36" s="48" t="s">
        <v>704</v>
      </c>
      <c r="H36" s="48" t="s">
        <v>520</v>
      </c>
      <c r="I36" s="48" t="s">
        <v>521</v>
      </c>
      <c r="J36" s="196" t="s">
        <v>21</v>
      </c>
      <c r="K36" s="61" t="s">
        <v>554</v>
      </c>
      <c r="L36" s="197"/>
      <c r="M36" s="198">
        <v>6.7</v>
      </c>
      <c r="N36" s="198">
        <v>2.7</v>
      </c>
      <c r="O36" s="198">
        <v>2.1</v>
      </c>
      <c r="P36" s="198">
        <v>2.9</v>
      </c>
      <c r="Q36" s="199">
        <f>M36*70+N36*75+O36*25+P36*45</f>
        <v>854.5</v>
      </c>
    </row>
    <row r="37" spans="2:17" s="32" customFormat="1" ht="17.399999999999999" customHeight="1">
      <c r="B37" s="180"/>
      <c r="C37" s="182"/>
      <c r="D37" s="184"/>
      <c r="E37" s="46" t="s">
        <v>748</v>
      </c>
      <c r="F37" s="46" t="s">
        <v>705</v>
      </c>
      <c r="G37" s="46" t="s">
        <v>706</v>
      </c>
      <c r="H37" s="46" t="s">
        <v>522</v>
      </c>
      <c r="I37" s="46" t="s">
        <v>523</v>
      </c>
      <c r="J37" s="186"/>
      <c r="K37" s="62" t="s">
        <v>571</v>
      </c>
      <c r="L37" s="188"/>
      <c r="M37" s="190"/>
      <c r="N37" s="190"/>
      <c r="O37" s="190"/>
      <c r="P37" s="190"/>
      <c r="Q37" s="192"/>
    </row>
    <row r="38" spans="2:17" s="2" customFormat="1" ht="17.399999999999999" customHeight="1">
      <c r="B38" s="193">
        <v>45918</v>
      </c>
      <c r="C38" s="194" t="s">
        <v>588</v>
      </c>
      <c r="D38" s="195" t="s">
        <v>336</v>
      </c>
      <c r="E38" s="75" t="s">
        <v>707</v>
      </c>
      <c r="F38" s="48" t="s">
        <v>708</v>
      </c>
      <c r="G38" s="48" t="s">
        <v>394</v>
      </c>
      <c r="H38" s="48" t="s">
        <v>709</v>
      </c>
      <c r="I38" s="48" t="s">
        <v>524</v>
      </c>
      <c r="J38" s="196" t="s">
        <v>20</v>
      </c>
      <c r="K38" s="22" t="s">
        <v>484</v>
      </c>
      <c r="L38" s="197"/>
      <c r="M38" s="198">
        <v>6.7</v>
      </c>
      <c r="N38" s="198">
        <v>2.7</v>
      </c>
      <c r="O38" s="198">
        <v>2.1</v>
      </c>
      <c r="P38" s="198">
        <v>2.8</v>
      </c>
      <c r="Q38" s="199">
        <f>M38*70+N38*75+O38*25+P38*45</f>
        <v>850</v>
      </c>
    </row>
    <row r="39" spans="2:17" s="32" customFormat="1" ht="17.399999999999999" customHeight="1">
      <c r="B39" s="180"/>
      <c r="C39" s="182"/>
      <c r="D39" s="184"/>
      <c r="E39" s="46" t="s">
        <v>710</v>
      </c>
      <c r="F39" s="46" t="s">
        <v>711</v>
      </c>
      <c r="G39" s="46" t="s">
        <v>712</v>
      </c>
      <c r="H39" s="46" t="s">
        <v>713</v>
      </c>
      <c r="I39" s="46" t="s">
        <v>525</v>
      </c>
      <c r="J39" s="186"/>
      <c r="K39" s="31" t="s">
        <v>483</v>
      </c>
      <c r="L39" s="188"/>
      <c r="M39" s="190"/>
      <c r="N39" s="190"/>
      <c r="O39" s="190"/>
      <c r="P39" s="190"/>
      <c r="Q39" s="192"/>
    </row>
    <row r="40" spans="2:17" s="2" customFormat="1" ht="17.399999999999999" customHeight="1">
      <c r="B40" s="193">
        <v>45919</v>
      </c>
      <c r="C40" s="194" t="s">
        <v>589</v>
      </c>
      <c r="D40" s="195" t="s">
        <v>329</v>
      </c>
      <c r="E40" s="48" t="s">
        <v>714</v>
      </c>
      <c r="F40" s="48" t="s">
        <v>398</v>
      </c>
      <c r="G40" s="47" t="s">
        <v>400</v>
      </c>
      <c r="H40" s="47" t="s">
        <v>526</v>
      </c>
      <c r="I40" s="75" t="s">
        <v>527</v>
      </c>
      <c r="J40" s="196" t="s">
        <v>20</v>
      </c>
      <c r="K40" s="22" t="s">
        <v>485</v>
      </c>
      <c r="L40" s="197"/>
      <c r="M40" s="198">
        <v>6.8</v>
      </c>
      <c r="N40" s="198">
        <v>2.8</v>
      </c>
      <c r="O40" s="198">
        <v>2</v>
      </c>
      <c r="P40" s="198">
        <v>2.7</v>
      </c>
      <c r="Q40" s="199">
        <f>M40*70+N40*75+O40*25+P40*45</f>
        <v>857.5</v>
      </c>
    </row>
    <row r="41" spans="2:17" s="32" customFormat="1" ht="17.399999999999999" customHeight="1" thickBot="1">
      <c r="B41" s="209"/>
      <c r="C41" s="210"/>
      <c r="D41" s="211"/>
      <c r="E41" s="71" t="s">
        <v>715</v>
      </c>
      <c r="F41" s="71" t="s">
        <v>399</v>
      </c>
      <c r="G41" s="34" t="s">
        <v>716</v>
      </c>
      <c r="H41" s="34" t="s">
        <v>717</v>
      </c>
      <c r="I41" s="71" t="s">
        <v>528</v>
      </c>
      <c r="J41" s="220"/>
      <c r="K41" s="71" t="s">
        <v>572</v>
      </c>
      <c r="L41" s="213"/>
      <c r="M41" s="214"/>
      <c r="N41" s="214"/>
      <c r="O41" s="214"/>
      <c r="P41" s="214"/>
      <c r="Q41" s="215"/>
    </row>
    <row r="42" spans="2:17" s="2" customFormat="1" ht="17.399999999999999" customHeight="1" thickTop="1">
      <c r="B42" s="179">
        <v>45922</v>
      </c>
      <c r="C42" s="181" t="s">
        <v>585</v>
      </c>
      <c r="D42" s="183" t="s">
        <v>338</v>
      </c>
      <c r="E42" s="75" t="s">
        <v>405</v>
      </c>
      <c r="F42" s="75" t="s">
        <v>718</v>
      </c>
      <c r="G42" s="75" t="s">
        <v>431</v>
      </c>
      <c r="H42" s="52" t="s">
        <v>719</v>
      </c>
      <c r="I42" s="75" t="s">
        <v>529</v>
      </c>
      <c r="J42" s="222" t="s">
        <v>19</v>
      </c>
      <c r="K42" s="23" t="s">
        <v>468</v>
      </c>
      <c r="L42" s="187"/>
      <c r="M42" s="189">
        <v>6.5</v>
      </c>
      <c r="N42" s="189">
        <v>2.8</v>
      </c>
      <c r="O42" s="189">
        <v>2.1</v>
      </c>
      <c r="P42" s="189">
        <v>2.6</v>
      </c>
      <c r="Q42" s="191">
        <f>M42*70+N42*75+O42*25+P42*45</f>
        <v>834.5</v>
      </c>
    </row>
    <row r="43" spans="2:17" s="32" customFormat="1" ht="17.399999999999999" customHeight="1">
      <c r="B43" s="180"/>
      <c r="C43" s="182"/>
      <c r="D43" s="184"/>
      <c r="E43" s="46" t="s">
        <v>406</v>
      </c>
      <c r="F43" s="46" t="s">
        <v>720</v>
      </c>
      <c r="G43" s="46" t="s">
        <v>721</v>
      </c>
      <c r="H43" s="33" t="s">
        <v>722</v>
      </c>
      <c r="I43" s="46" t="s">
        <v>530</v>
      </c>
      <c r="J43" s="218"/>
      <c r="K43" s="46" t="s">
        <v>486</v>
      </c>
      <c r="L43" s="188"/>
      <c r="M43" s="190"/>
      <c r="N43" s="190"/>
      <c r="O43" s="190"/>
      <c r="P43" s="190"/>
      <c r="Q43" s="192"/>
    </row>
    <row r="44" spans="2:17" s="2" customFormat="1" ht="17.399999999999999" customHeight="1">
      <c r="B44" s="193">
        <v>45923</v>
      </c>
      <c r="C44" s="194" t="s">
        <v>586</v>
      </c>
      <c r="D44" s="195" t="s">
        <v>329</v>
      </c>
      <c r="E44" s="48" t="s">
        <v>723</v>
      </c>
      <c r="F44" s="48" t="s">
        <v>419</v>
      </c>
      <c r="G44" s="48" t="s">
        <v>412</v>
      </c>
      <c r="H44" s="48" t="s">
        <v>502</v>
      </c>
      <c r="I44" s="48" t="s">
        <v>724</v>
      </c>
      <c r="J44" s="196" t="s">
        <v>20</v>
      </c>
      <c r="K44" s="22" t="s">
        <v>489</v>
      </c>
      <c r="L44" s="197"/>
      <c r="M44" s="198">
        <v>6.9</v>
      </c>
      <c r="N44" s="198">
        <v>2.7</v>
      </c>
      <c r="O44" s="198">
        <v>2.1</v>
      </c>
      <c r="P44" s="198">
        <v>2.7</v>
      </c>
      <c r="Q44" s="199">
        <f>M44*70+N44*75+O44*25+P44*45</f>
        <v>859.5</v>
      </c>
    </row>
    <row r="45" spans="2:17" s="32" customFormat="1" ht="17.399999999999999" customHeight="1">
      <c r="B45" s="180"/>
      <c r="C45" s="182"/>
      <c r="D45" s="184"/>
      <c r="E45" s="46" t="s">
        <v>725</v>
      </c>
      <c r="F45" s="46" t="s">
        <v>421</v>
      </c>
      <c r="G45" s="46" t="s">
        <v>726</v>
      </c>
      <c r="H45" s="46" t="s">
        <v>727</v>
      </c>
      <c r="I45" s="46" t="s">
        <v>531</v>
      </c>
      <c r="J45" s="186"/>
      <c r="K45" s="31" t="s">
        <v>573</v>
      </c>
      <c r="L45" s="188"/>
      <c r="M45" s="190"/>
      <c r="N45" s="190"/>
      <c r="O45" s="190"/>
      <c r="P45" s="190"/>
      <c r="Q45" s="192"/>
    </row>
    <row r="46" spans="2:17" s="2" customFormat="1" ht="17.399999999999999" customHeight="1">
      <c r="B46" s="179">
        <v>45924</v>
      </c>
      <c r="C46" s="181" t="s">
        <v>587</v>
      </c>
      <c r="D46" s="183" t="s">
        <v>592</v>
      </c>
      <c r="E46" s="75" t="s">
        <v>728</v>
      </c>
      <c r="F46" s="75" t="s">
        <v>414</v>
      </c>
      <c r="G46" s="51" t="s">
        <v>729</v>
      </c>
      <c r="H46" s="52" t="s">
        <v>730</v>
      </c>
      <c r="I46" s="75" t="s">
        <v>532</v>
      </c>
      <c r="J46" s="185" t="s">
        <v>21</v>
      </c>
      <c r="K46" s="81" t="s">
        <v>438</v>
      </c>
      <c r="L46" s="187"/>
      <c r="M46" s="189">
        <v>6.8</v>
      </c>
      <c r="N46" s="189">
        <v>2.6</v>
      </c>
      <c r="O46" s="189">
        <v>2.1</v>
      </c>
      <c r="P46" s="189">
        <v>2.9</v>
      </c>
      <c r="Q46" s="191">
        <f>M46*70+N46*75+O46*25+P46*45</f>
        <v>854</v>
      </c>
    </row>
    <row r="47" spans="2:17" s="32" customFormat="1" ht="17.399999999999999" customHeight="1">
      <c r="B47" s="180"/>
      <c r="C47" s="182"/>
      <c r="D47" s="184"/>
      <c r="E47" s="46" t="s">
        <v>731</v>
      </c>
      <c r="F47" s="46" t="s">
        <v>415</v>
      </c>
      <c r="G47" s="33" t="s">
        <v>732</v>
      </c>
      <c r="H47" s="53" t="s">
        <v>733</v>
      </c>
      <c r="I47" s="46" t="s">
        <v>533</v>
      </c>
      <c r="J47" s="186"/>
      <c r="K47" s="62" t="s">
        <v>440</v>
      </c>
      <c r="L47" s="188"/>
      <c r="M47" s="190"/>
      <c r="N47" s="190"/>
      <c r="O47" s="190"/>
      <c r="P47" s="190"/>
      <c r="Q47" s="192"/>
    </row>
    <row r="48" spans="2:17" s="2" customFormat="1" ht="17.399999999999999" customHeight="1">
      <c r="B48" s="193">
        <v>45925</v>
      </c>
      <c r="C48" s="194" t="s">
        <v>588</v>
      </c>
      <c r="D48" s="195" t="s">
        <v>339</v>
      </c>
      <c r="E48" s="48" t="s">
        <v>734</v>
      </c>
      <c r="F48" s="48" t="s">
        <v>735</v>
      </c>
      <c r="G48" s="48" t="s">
        <v>155</v>
      </c>
      <c r="H48" s="75" t="s">
        <v>736</v>
      </c>
      <c r="I48" s="75" t="s">
        <v>534</v>
      </c>
      <c r="J48" s="196" t="s">
        <v>20</v>
      </c>
      <c r="K48" s="22" t="s">
        <v>463</v>
      </c>
      <c r="L48" s="197"/>
      <c r="M48" s="198">
        <v>6.7</v>
      </c>
      <c r="N48" s="198">
        <v>2.7</v>
      </c>
      <c r="O48" s="198">
        <v>2</v>
      </c>
      <c r="P48" s="198">
        <v>2.7</v>
      </c>
      <c r="Q48" s="199">
        <f>M48*70+N48*75+O48*25+P48*45</f>
        <v>843</v>
      </c>
    </row>
    <row r="49" spans="2:17" s="32" customFormat="1" ht="17.399999999999999" customHeight="1">
      <c r="B49" s="180"/>
      <c r="C49" s="182"/>
      <c r="D49" s="184"/>
      <c r="E49" s="46" t="s">
        <v>737</v>
      </c>
      <c r="F49" s="46" t="s">
        <v>738</v>
      </c>
      <c r="G49" s="46" t="s">
        <v>492</v>
      </c>
      <c r="H49" s="46" t="s">
        <v>538</v>
      </c>
      <c r="I49" s="46" t="s">
        <v>200</v>
      </c>
      <c r="J49" s="186"/>
      <c r="K49" s="31" t="s">
        <v>574</v>
      </c>
      <c r="L49" s="188"/>
      <c r="M49" s="190"/>
      <c r="N49" s="190"/>
      <c r="O49" s="190"/>
      <c r="P49" s="190"/>
      <c r="Q49" s="192"/>
    </row>
    <row r="50" spans="2:17" s="2" customFormat="1" ht="17.399999999999999" customHeight="1">
      <c r="B50" s="193">
        <v>45926</v>
      </c>
      <c r="C50" s="194" t="s">
        <v>589</v>
      </c>
      <c r="D50" s="195" t="s">
        <v>329</v>
      </c>
      <c r="E50" s="48" t="s">
        <v>739</v>
      </c>
      <c r="F50" s="75" t="s">
        <v>740</v>
      </c>
      <c r="G50" s="48" t="s">
        <v>424</v>
      </c>
      <c r="H50" s="48" t="s">
        <v>535</v>
      </c>
      <c r="I50" s="48" t="s">
        <v>536</v>
      </c>
      <c r="J50" s="196" t="s">
        <v>20</v>
      </c>
      <c r="K50" s="22" t="s">
        <v>488</v>
      </c>
      <c r="L50" s="197" t="s">
        <v>581</v>
      </c>
      <c r="M50" s="198">
        <v>6.8</v>
      </c>
      <c r="N50" s="198">
        <v>2.8</v>
      </c>
      <c r="O50" s="198">
        <v>2</v>
      </c>
      <c r="P50" s="198">
        <v>2.9</v>
      </c>
      <c r="Q50" s="199">
        <f>M50*70+N50*75+O50*25+P50*45</f>
        <v>866.5</v>
      </c>
    </row>
    <row r="51" spans="2:17" s="32" customFormat="1" ht="17.399999999999999" customHeight="1" thickBot="1">
      <c r="B51" s="209"/>
      <c r="C51" s="210"/>
      <c r="D51" s="211"/>
      <c r="E51" s="71" t="s">
        <v>741</v>
      </c>
      <c r="F51" s="71" t="s">
        <v>742</v>
      </c>
      <c r="G51" s="71" t="s">
        <v>743</v>
      </c>
      <c r="H51" s="71" t="s">
        <v>744</v>
      </c>
      <c r="I51" s="71" t="s">
        <v>537</v>
      </c>
      <c r="J51" s="220"/>
      <c r="K51" s="42" t="s">
        <v>487</v>
      </c>
      <c r="L51" s="213"/>
      <c r="M51" s="214"/>
      <c r="N51" s="214"/>
      <c r="O51" s="214"/>
      <c r="P51" s="214"/>
      <c r="Q51" s="215"/>
    </row>
    <row r="52" spans="2:17" s="2" customFormat="1" ht="17.399999999999999" customHeight="1" thickTop="1">
      <c r="B52" s="201">
        <v>45929</v>
      </c>
      <c r="C52" s="202" t="s">
        <v>585</v>
      </c>
      <c r="D52" s="223" t="s">
        <v>596</v>
      </c>
      <c r="E52" s="224"/>
      <c r="F52" s="224"/>
      <c r="G52" s="224"/>
      <c r="H52" s="224"/>
      <c r="I52" s="224"/>
      <c r="J52" s="224"/>
      <c r="K52" s="225"/>
      <c r="L52" s="206"/>
      <c r="M52" s="207"/>
      <c r="N52" s="207"/>
      <c r="O52" s="207"/>
      <c r="P52" s="207"/>
      <c r="Q52" s="200"/>
    </row>
    <row r="53" spans="2:17" s="32" customFormat="1" ht="17.399999999999999" customHeight="1">
      <c r="B53" s="180"/>
      <c r="C53" s="182"/>
      <c r="D53" s="226"/>
      <c r="E53" s="227"/>
      <c r="F53" s="227"/>
      <c r="G53" s="227"/>
      <c r="H53" s="227"/>
      <c r="I53" s="227"/>
      <c r="J53" s="227"/>
      <c r="K53" s="228"/>
      <c r="L53" s="188"/>
      <c r="M53" s="190"/>
      <c r="N53" s="190"/>
      <c r="O53" s="190"/>
      <c r="P53" s="190"/>
      <c r="Q53" s="192"/>
    </row>
    <row r="54" spans="2:17" s="2" customFormat="1" ht="17.399999999999999" customHeight="1">
      <c r="B54" s="193">
        <v>45930</v>
      </c>
      <c r="C54" s="194" t="s">
        <v>586</v>
      </c>
      <c r="D54" s="195" t="s">
        <v>329</v>
      </c>
      <c r="E54" s="48" t="s">
        <v>497</v>
      </c>
      <c r="F54" s="48" t="s">
        <v>426</v>
      </c>
      <c r="G54" s="48" t="s">
        <v>429</v>
      </c>
      <c r="H54" s="48" t="s">
        <v>575</v>
      </c>
      <c r="I54" s="48" t="s">
        <v>207</v>
      </c>
      <c r="J54" s="196" t="s">
        <v>20</v>
      </c>
      <c r="K54" s="22" t="s">
        <v>491</v>
      </c>
      <c r="L54" s="197"/>
      <c r="M54" s="198">
        <v>6.8</v>
      </c>
      <c r="N54" s="198">
        <v>2.8</v>
      </c>
      <c r="O54" s="198">
        <v>2</v>
      </c>
      <c r="P54" s="198">
        <v>2.7</v>
      </c>
      <c r="Q54" s="199">
        <f>M54*70+N54*75+O54*25+P54*45</f>
        <v>857.5</v>
      </c>
    </row>
    <row r="55" spans="2:17" s="32" customFormat="1" ht="17.399999999999999" customHeight="1" thickBot="1">
      <c r="B55" s="230"/>
      <c r="C55" s="231"/>
      <c r="D55" s="232"/>
      <c r="E55" s="73" t="s">
        <v>493</v>
      </c>
      <c r="F55" s="73" t="s">
        <v>494</v>
      </c>
      <c r="G55" s="73" t="s">
        <v>495</v>
      </c>
      <c r="H55" s="73" t="s">
        <v>576</v>
      </c>
      <c r="I55" s="73" t="s">
        <v>517</v>
      </c>
      <c r="J55" s="233"/>
      <c r="K55" s="54" t="s">
        <v>490</v>
      </c>
      <c r="L55" s="234"/>
      <c r="M55" s="235"/>
      <c r="N55" s="235"/>
      <c r="O55" s="235"/>
      <c r="P55" s="235"/>
      <c r="Q55" s="229"/>
    </row>
    <row r="56" spans="2:17" customFormat="1" ht="12" customHeight="1">
      <c r="B56" s="44" t="s">
        <v>51</v>
      </c>
      <c r="C56" s="20"/>
      <c r="D56" s="20"/>
      <c r="E56" s="20"/>
      <c r="F56" s="20"/>
      <c r="G56" s="6" t="s">
        <v>11</v>
      </c>
      <c r="H56" s="6"/>
      <c r="I56" s="6"/>
      <c r="J56" s="6"/>
      <c r="K56" s="38"/>
      <c r="L56" s="38"/>
      <c r="M56" s="38"/>
      <c r="N56" s="38"/>
      <c r="O56" s="38"/>
    </row>
    <row r="57" spans="2:17" customFormat="1" ht="12" customHeight="1">
      <c r="B57" s="40" t="s">
        <v>317</v>
      </c>
      <c r="C57" s="8"/>
      <c r="D57" s="8"/>
      <c r="E57" s="8"/>
      <c r="F57" s="9"/>
      <c r="G57" s="10"/>
      <c r="H57" s="11"/>
      <c r="I57" s="10"/>
      <c r="J57" s="12"/>
      <c r="K57" s="12"/>
      <c r="L57" s="12"/>
      <c r="M57" s="12"/>
      <c r="N57" s="12"/>
      <c r="O57" s="13"/>
    </row>
    <row r="58" spans="2:17" customFormat="1" ht="12" customHeight="1">
      <c r="B58" s="43" t="s">
        <v>582</v>
      </c>
      <c r="C58" s="20"/>
      <c r="D58" s="20"/>
      <c r="E58" s="20"/>
      <c r="F58" s="20"/>
      <c r="G58" s="41" t="s">
        <v>34</v>
      </c>
      <c r="H58" s="7"/>
      <c r="I58" s="7"/>
      <c r="J58" s="7"/>
      <c r="K58" s="39"/>
      <c r="L58" s="39"/>
      <c r="M58" s="221" t="str">
        <f>"素"&amp;LEFT(H1,2)</f>
        <v>素福豐</v>
      </c>
      <c r="N58" s="221"/>
      <c r="O58" s="221"/>
      <c r="P58" s="221"/>
      <c r="Q58" s="221"/>
    </row>
    <row r="59" spans="2:17" ht="12" customHeight="1"/>
    <row r="60" spans="2:17" ht="14.1" customHeight="1"/>
    <row r="61" spans="2:17" ht="14.1" customHeight="1"/>
  </sheetData>
  <mergeCells count="263">
    <mergeCell ref="Q54:Q55"/>
    <mergeCell ref="B54:B55"/>
    <mergeCell ref="C54:C55"/>
    <mergeCell ref="D54:D55"/>
    <mergeCell ref="J54:J55"/>
    <mergeCell ref="L54:L55"/>
    <mergeCell ref="M54:M55"/>
    <mergeCell ref="N54:N55"/>
    <mergeCell ref="O54:O55"/>
    <mergeCell ref="P54:P55"/>
    <mergeCell ref="Q50:Q51"/>
    <mergeCell ref="B52:B53"/>
    <mergeCell ref="C52:C53"/>
    <mergeCell ref="L52:L53"/>
    <mergeCell ref="M52:M53"/>
    <mergeCell ref="N52:N53"/>
    <mergeCell ref="O52:O53"/>
    <mergeCell ref="P52:P53"/>
    <mergeCell ref="Q52:Q53"/>
    <mergeCell ref="B50:B51"/>
    <mergeCell ref="C50:C51"/>
    <mergeCell ref="D50:D51"/>
    <mergeCell ref="J50:J51"/>
    <mergeCell ref="L50:L51"/>
    <mergeCell ref="M50:M51"/>
    <mergeCell ref="N50:N51"/>
    <mergeCell ref="O50:O51"/>
    <mergeCell ref="P50:P51"/>
    <mergeCell ref="D52:K53"/>
    <mergeCell ref="J46:J47"/>
    <mergeCell ref="L46:L47"/>
    <mergeCell ref="M46:M47"/>
    <mergeCell ref="N46:N47"/>
    <mergeCell ref="O46:O47"/>
    <mergeCell ref="P46:P47"/>
    <mergeCell ref="Q46:Q47"/>
    <mergeCell ref="B48:B49"/>
    <mergeCell ref="C48:C49"/>
    <mergeCell ref="D48:D49"/>
    <mergeCell ref="J48:J49"/>
    <mergeCell ref="L48:L49"/>
    <mergeCell ref="M48:M49"/>
    <mergeCell ref="N48:N49"/>
    <mergeCell ref="O48:O49"/>
    <mergeCell ref="P48:P49"/>
    <mergeCell ref="Q48:Q49"/>
    <mergeCell ref="Q44:Q45"/>
    <mergeCell ref="M58:Q58"/>
    <mergeCell ref="O42:O43"/>
    <mergeCell ref="P42:P43"/>
    <mergeCell ref="Q42:Q43"/>
    <mergeCell ref="B44:B45"/>
    <mergeCell ref="C44:C45"/>
    <mergeCell ref="D44:D45"/>
    <mergeCell ref="J44:J45"/>
    <mergeCell ref="L44:L45"/>
    <mergeCell ref="M44:M45"/>
    <mergeCell ref="N44:N45"/>
    <mergeCell ref="B42:B43"/>
    <mergeCell ref="C42:C43"/>
    <mergeCell ref="D42:D43"/>
    <mergeCell ref="J42:J43"/>
    <mergeCell ref="L42:L43"/>
    <mergeCell ref="M42:M43"/>
    <mergeCell ref="N42:N43"/>
    <mergeCell ref="O44:O45"/>
    <mergeCell ref="P44:P45"/>
    <mergeCell ref="B46:B47"/>
    <mergeCell ref="C46:C47"/>
    <mergeCell ref="D46:D47"/>
    <mergeCell ref="Q38:Q39"/>
    <mergeCell ref="B40:B41"/>
    <mergeCell ref="C40:C41"/>
    <mergeCell ref="D40:D41"/>
    <mergeCell ref="J40:J41"/>
    <mergeCell ref="L40:L41"/>
    <mergeCell ref="M40:M41"/>
    <mergeCell ref="N40:N41"/>
    <mergeCell ref="O40:O41"/>
    <mergeCell ref="P40:P41"/>
    <mergeCell ref="Q40:Q41"/>
    <mergeCell ref="B38:B39"/>
    <mergeCell ref="C38:C39"/>
    <mergeCell ref="D38:D39"/>
    <mergeCell ref="J38:J39"/>
    <mergeCell ref="L38:L39"/>
    <mergeCell ref="M38:M39"/>
    <mergeCell ref="N38:N39"/>
    <mergeCell ref="O38:O39"/>
    <mergeCell ref="P38:P39"/>
    <mergeCell ref="Q34:Q35"/>
    <mergeCell ref="B36:B37"/>
    <mergeCell ref="C36:C37"/>
    <mergeCell ref="D36:D37"/>
    <mergeCell ref="J36:J37"/>
    <mergeCell ref="L36:L37"/>
    <mergeCell ref="M36:M37"/>
    <mergeCell ref="N36:N37"/>
    <mergeCell ref="O36:O37"/>
    <mergeCell ref="P36:P37"/>
    <mergeCell ref="Q36:Q37"/>
    <mergeCell ref="B34:B35"/>
    <mergeCell ref="C34:C35"/>
    <mergeCell ref="D34:D35"/>
    <mergeCell ref="J34:J35"/>
    <mergeCell ref="L34:L35"/>
    <mergeCell ref="M34:M35"/>
    <mergeCell ref="N34:N35"/>
    <mergeCell ref="O34:O35"/>
    <mergeCell ref="P34:P35"/>
    <mergeCell ref="Q30:Q31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Q32:Q33"/>
    <mergeCell ref="B30:B31"/>
    <mergeCell ref="C30:C31"/>
    <mergeCell ref="D30:D31"/>
    <mergeCell ref="J30:J31"/>
    <mergeCell ref="L30:L31"/>
    <mergeCell ref="M30:M31"/>
    <mergeCell ref="N30:N31"/>
    <mergeCell ref="O30:O31"/>
    <mergeCell ref="P30:P31"/>
    <mergeCell ref="J24:J25"/>
    <mergeCell ref="L24:L25"/>
    <mergeCell ref="M24:M25"/>
    <mergeCell ref="N24:N25"/>
    <mergeCell ref="O24:O25"/>
    <mergeCell ref="P24:P25"/>
    <mergeCell ref="Q24:Q25"/>
    <mergeCell ref="B26:B27"/>
    <mergeCell ref="C26:C27"/>
    <mergeCell ref="D26:D27"/>
    <mergeCell ref="J26:J27"/>
    <mergeCell ref="L26:L27"/>
    <mergeCell ref="M26:M27"/>
    <mergeCell ref="N26:N27"/>
    <mergeCell ref="O26:O27"/>
    <mergeCell ref="P26:P27"/>
    <mergeCell ref="Q22:Q23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Q28:Q29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Q26:Q27"/>
    <mergeCell ref="B24:B25"/>
    <mergeCell ref="C24:C25"/>
    <mergeCell ref="D24:D25"/>
    <mergeCell ref="O14:O15"/>
    <mergeCell ref="P14:P15"/>
    <mergeCell ref="Q18:Q19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Q20:Q21"/>
    <mergeCell ref="B18:B19"/>
    <mergeCell ref="C18:C19"/>
    <mergeCell ref="D18:D19"/>
    <mergeCell ref="J18:J19"/>
    <mergeCell ref="L18:L19"/>
    <mergeCell ref="M18:M19"/>
    <mergeCell ref="N18:N19"/>
    <mergeCell ref="O18:O19"/>
    <mergeCell ref="P18:P19"/>
    <mergeCell ref="J12:J13"/>
    <mergeCell ref="L12:L13"/>
    <mergeCell ref="M12:M13"/>
    <mergeCell ref="N12:N13"/>
    <mergeCell ref="O12:O13"/>
    <mergeCell ref="P12:P13"/>
    <mergeCell ref="Q14:Q15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16:Q17"/>
    <mergeCell ref="B14:B15"/>
    <mergeCell ref="C14:C15"/>
    <mergeCell ref="D14:D15"/>
    <mergeCell ref="J14:J15"/>
    <mergeCell ref="L14:L15"/>
    <mergeCell ref="M14:M15"/>
    <mergeCell ref="N14:N15"/>
    <mergeCell ref="Q12:Q13"/>
    <mergeCell ref="Q8:Q9"/>
    <mergeCell ref="B10:B11"/>
    <mergeCell ref="C10:C11"/>
    <mergeCell ref="D10:D11"/>
    <mergeCell ref="J10:J11"/>
    <mergeCell ref="L10:L11"/>
    <mergeCell ref="M10:M11"/>
    <mergeCell ref="N10:N11"/>
    <mergeCell ref="O10:O11"/>
    <mergeCell ref="P10:P11"/>
    <mergeCell ref="Q10:Q11"/>
    <mergeCell ref="B8:B9"/>
    <mergeCell ref="C8:C9"/>
    <mergeCell ref="D8:D9"/>
    <mergeCell ref="J8:J9"/>
    <mergeCell ref="L8:L9"/>
    <mergeCell ref="M8:M9"/>
    <mergeCell ref="N8:N9"/>
    <mergeCell ref="O8:O9"/>
    <mergeCell ref="P8:P9"/>
    <mergeCell ref="B12:B13"/>
    <mergeCell ref="C12:C13"/>
    <mergeCell ref="D12:D13"/>
    <mergeCell ref="P4:P5"/>
    <mergeCell ref="Q4:Q5"/>
    <mergeCell ref="B6:B7"/>
    <mergeCell ref="C6:C7"/>
    <mergeCell ref="D6:D7"/>
    <mergeCell ref="J6:J7"/>
    <mergeCell ref="L6:L7"/>
    <mergeCell ref="M6:M7"/>
    <mergeCell ref="N6:N7"/>
    <mergeCell ref="O6:O7"/>
    <mergeCell ref="P6:P7"/>
    <mergeCell ref="Q6:Q7"/>
    <mergeCell ref="B1:G2"/>
    <mergeCell ref="H1:O1"/>
    <mergeCell ref="F3:I3"/>
    <mergeCell ref="B4:B5"/>
    <mergeCell ref="C4:C5"/>
    <mergeCell ref="D4:D5"/>
    <mergeCell ref="J4:J5"/>
    <mergeCell ref="L4:L5"/>
    <mergeCell ref="M4:M5"/>
    <mergeCell ref="N4:N5"/>
    <mergeCell ref="O4:O5"/>
  </mergeCells>
  <phoneticPr fontId="1" type="noConversion"/>
  <printOptions horizontalCentered="1"/>
  <pageMargins left="0" right="0" top="0.39370078740157483" bottom="0" header="0" footer="0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12E74-42B7-41B0-A44C-DAAEBE98D5C5}">
  <dimension ref="B1:P51"/>
  <sheetViews>
    <sheetView tabSelected="1" zoomScale="130" zoomScaleNormal="130" workbookViewId="0">
      <selection activeCell="F40" sqref="F40"/>
    </sheetView>
  </sheetViews>
  <sheetFormatPr defaultColWidth="9" defaultRowHeight="15.6"/>
  <cols>
    <col min="1" max="1" width="1.21875" style="1" customWidth="1"/>
    <col min="2" max="2" width="3.6640625" style="1" customWidth="1"/>
    <col min="3" max="3" width="1.88671875" style="1" customWidth="1"/>
    <col min="4" max="4" width="11.21875" style="1" customWidth="1"/>
    <col min="5" max="5" width="17.33203125" style="1" customWidth="1"/>
    <col min="6" max="7" width="16.33203125" style="1" customWidth="1"/>
    <col min="8" max="8" width="5.6640625" style="1" customWidth="1"/>
    <col min="9" max="9" width="17.109375" style="1" customWidth="1"/>
    <col min="10" max="10" width="2.109375" style="1" customWidth="1"/>
    <col min="11" max="15" width="1.44140625" style="2" customWidth="1"/>
    <col min="16" max="16384" width="9" style="1"/>
  </cols>
  <sheetData>
    <row r="1" spans="2:15" ht="23.1" customHeight="1">
      <c r="B1" s="157" t="s">
        <v>55</v>
      </c>
      <c r="C1" s="157"/>
      <c r="D1" s="157"/>
      <c r="E1" s="157"/>
      <c r="F1" s="157"/>
      <c r="G1" s="45" t="s">
        <v>578</v>
      </c>
      <c r="H1" s="18"/>
      <c r="I1" s="16"/>
      <c r="J1" s="15"/>
      <c r="K1" s="36"/>
      <c r="L1" s="36"/>
      <c r="M1" s="36"/>
      <c r="N1" s="36"/>
      <c r="O1" s="36"/>
    </row>
    <row r="2" spans="2:15" ht="15" customHeight="1" thickBot="1">
      <c r="B2" s="158"/>
      <c r="C2" s="158"/>
      <c r="D2" s="158"/>
      <c r="E2" s="158"/>
      <c r="F2" s="158"/>
      <c r="G2" s="17" t="s">
        <v>597</v>
      </c>
      <c r="H2" s="161" t="s">
        <v>749</v>
      </c>
      <c r="I2" s="161"/>
      <c r="J2" s="161"/>
      <c r="K2" s="161"/>
      <c r="L2" s="161"/>
      <c r="M2" s="161"/>
      <c r="N2" s="161"/>
      <c r="O2" s="161"/>
    </row>
    <row r="3" spans="2:15" s="2" customFormat="1" ht="20.100000000000001" customHeight="1" thickBot="1">
      <c r="B3" s="3" t="s">
        <v>3</v>
      </c>
      <c r="C3" s="30" t="s">
        <v>4</v>
      </c>
      <c r="D3" s="29" t="s">
        <v>5</v>
      </c>
      <c r="E3" s="29" t="s">
        <v>0</v>
      </c>
      <c r="F3" s="159" t="s">
        <v>13</v>
      </c>
      <c r="G3" s="159"/>
      <c r="H3" s="29" t="s">
        <v>35</v>
      </c>
      <c r="I3" s="29" t="s">
        <v>1</v>
      </c>
      <c r="J3" s="4" t="s">
        <v>2</v>
      </c>
      <c r="K3" s="27" t="s">
        <v>15</v>
      </c>
      <c r="L3" s="27" t="s">
        <v>16</v>
      </c>
      <c r="M3" s="27" t="s">
        <v>17</v>
      </c>
      <c r="N3" s="27" t="s">
        <v>18</v>
      </c>
      <c r="O3" s="28" t="s">
        <v>14</v>
      </c>
    </row>
    <row r="4" spans="2:15" s="2" customFormat="1" ht="17.399999999999999" customHeight="1" thickTop="1">
      <c r="B4" s="150">
        <v>45901</v>
      </c>
      <c r="C4" s="151" t="s">
        <v>6</v>
      </c>
      <c r="D4" s="270" t="s">
        <v>330</v>
      </c>
      <c r="E4" s="110" t="s">
        <v>343</v>
      </c>
      <c r="F4" s="110" t="s">
        <v>346</v>
      </c>
      <c r="G4" s="110" t="s">
        <v>350</v>
      </c>
      <c r="H4" s="271" t="s">
        <v>19</v>
      </c>
      <c r="I4" s="110" t="s">
        <v>45</v>
      </c>
      <c r="J4" s="272"/>
      <c r="K4" s="240">
        <v>6.5</v>
      </c>
      <c r="L4" s="240">
        <v>2.8</v>
      </c>
      <c r="M4" s="240">
        <v>2.1</v>
      </c>
      <c r="N4" s="240">
        <v>2.8</v>
      </c>
      <c r="O4" s="241">
        <f>K4*70+L4*75+M4*25+N4*45</f>
        <v>843.5</v>
      </c>
    </row>
    <row r="5" spans="2:15" s="32" customFormat="1" ht="17.399999999999999" customHeight="1">
      <c r="B5" s="140"/>
      <c r="C5" s="122"/>
      <c r="D5" s="260"/>
      <c r="E5" s="100" t="s">
        <v>344</v>
      </c>
      <c r="F5" s="100" t="s">
        <v>348</v>
      </c>
      <c r="G5" s="100" t="s">
        <v>352</v>
      </c>
      <c r="H5" s="261"/>
      <c r="I5" s="100" t="s">
        <v>442</v>
      </c>
      <c r="J5" s="256"/>
      <c r="K5" s="236"/>
      <c r="L5" s="236"/>
      <c r="M5" s="236"/>
      <c r="N5" s="236"/>
      <c r="O5" s="238"/>
    </row>
    <row r="6" spans="2:15" s="2" customFormat="1" ht="17.399999999999999" customHeight="1">
      <c r="B6" s="139">
        <v>45902</v>
      </c>
      <c r="C6" s="121" t="s">
        <v>7</v>
      </c>
      <c r="D6" s="242" t="s">
        <v>39</v>
      </c>
      <c r="E6" s="317" t="s">
        <v>598</v>
      </c>
      <c r="F6" s="111" t="s">
        <v>25</v>
      </c>
      <c r="G6" s="111" t="s">
        <v>353</v>
      </c>
      <c r="H6" s="244" t="s">
        <v>20</v>
      </c>
      <c r="I6" s="111" t="s">
        <v>444</v>
      </c>
      <c r="J6" s="246"/>
      <c r="K6" s="236">
        <v>6.7</v>
      </c>
      <c r="L6" s="236">
        <v>2.8</v>
      </c>
      <c r="M6" s="236">
        <v>2.1</v>
      </c>
      <c r="N6" s="236">
        <v>2.8</v>
      </c>
      <c r="O6" s="238">
        <f>K6*70+L6*75+M6*25+N6*45</f>
        <v>857.5</v>
      </c>
    </row>
    <row r="7" spans="2:15" s="32" customFormat="1" ht="17.399999999999999" customHeight="1">
      <c r="B7" s="140"/>
      <c r="C7" s="122"/>
      <c r="D7" s="260"/>
      <c r="E7" s="318" t="s">
        <v>599</v>
      </c>
      <c r="F7" s="100" t="s">
        <v>600</v>
      </c>
      <c r="G7" s="100" t="s">
        <v>354</v>
      </c>
      <c r="H7" s="261"/>
      <c r="I7" s="105" t="s">
        <v>445</v>
      </c>
      <c r="J7" s="256"/>
      <c r="K7" s="236"/>
      <c r="L7" s="236"/>
      <c r="M7" s="236"/>
      <c r="N7" s="236"/>
      <c r="O7" s="238"/>
    </row>
    <row r="8" spans="2:15" s="2" customFormat="1" ht="17.399999999999999" customHeight="1">
      <c r="B8" s="139">
        <v>45903</v>
      </c>
      <c r="C8" s="121" t="s">
        <v>8</v>
      </c>
      <c r="D8" s="242" t="s">
        <v>340</v>
      </c>
      <c r="E8" s="315" t="s">
        <v>602</v>
      </c>
      <c r="F8" s="111" t="s">
        <v>356</v>
      </c>
      <c r="G8" s="111" t="s">
        <v>745</v>
      </c>
      <c r="H8" s="244" t="s">
        <v>21</v>
      </c>
      <c r="I8" s="111" t="s">
        <v>433</v>
      </c>
      <c r="J8" s="246"/>
      <c r="K8" s="236">
        <v>6.7</v>
      </c>
      <c r="L8" s="236">
        <v>2.7</v>
      </c>
      <c r="M8" s="236">
        <v>2.2000000000000002</v>
      </c>
      <c r="N8" s="236">
        <v>2.7</v>
      </c>
      <c r="O8" s="238">
        <f>K8*70+L8*75+M8*25+N8*45</f>
        <v>848</v>
      </c>
    </row>
    <row r="9" spans="2:15" s="32" customFormat="1" ht="17.399999999999999" customHeight="1">
      <c r="B9" s="140"/>
      <c r="C9" s="122"/>
      <c r="D9" s="260"/>
      <c r="E9" s="316" t="s">
        <v>750</v>
      </c>
      <c r="F9" s="100" t="s">
        <v>601</v>
      </c>
      <c r="G9" s="100" t="s">
        <v>746</v>
      </c>
      <c r="H9" s="261"/>
      <c r="I9" s="100" t="s">
        <v>435</v>
      </c>
      <c r="J9" s="256"/>
      <c r="K9" s="236"/>
      <c r="L9" s="236"/>
      <c r="M9" s="236"/>
      <c r="N9" s="236"/>
      <c r="O9" s="238"/>
    </row>
    <row r="10" spans="2:15" s="2" customFormat="1" ht="17.399999999999999" customHeight="1">
      <c r="B10" s="139">
        <v>45904</v>
      </c>
      <c r="C10" s="121" t="s">
        <v>9</v>
      </c>
      <c r="D10" s="242" t="s">
        <v>330</v>
      </c>
      <c r="E10" s="111" t="s">
        <v>357</v>
      </c>
      <c r="F10" s="111" t="s">
        <v>359</v>
      </c>
      <c r="G10" s="111" t="s">
        <v>539</v>
      </c>
      <c r="H10" s="244" t="s">
        <v>20</v>
      </c>
      <c r="I10" s="111" t="s">
        <v>448</v>
      </c>
      <c r="J10" s="246"/>
      <c r="K10" s="236">
        <v>6.8</v>
      </c>
      <c r="L10" s="236">
        <v>2.8</v>
      </c>
      <c r="M10" s="236">
        <v>2.1</v>
      </c>
      <c r="N10" s="236">
        <v>2.7</v>
      </c>
      <c r="O10" s="238">
        <f>K10*70+L10*75+M10*25+N10*45</f>
        <v>860</v>
      </c>
    </row>
    <row r="11" spans="2:15" s="32" customFormat="1" ht="17.399999999999999" customHeight="1">
      <c r="B11" s="140"/>
      <c r="C11" s="122"/>
      <c r="D11" s="260"/>
      <c r="E11" s="100" t="s">
        <v>358</v>
      </c>
      <c r="F11" s="100" t="s">
        <v>363</v>
      </c>
      <c r="G11" s="100" t="s">
        <v>540</v>
      </c>
      <c r="H11" s="261"/>
      <c r="I11" s="100" t="s">
        <v>460</v>
      </c>
      <c r="J11" s="256"/>
      <c r="K11" s="236"/>
      <c r="L11" s="236"/>
      <c r="M11" s="236"/>
      <c r="N11" s="236"/>
      <c r="O11" s="238"/>
    </row>
    <row r="12" spans="2:15" s="2" customFormat="1" ht="17.399999999999999" customHeight="1">
      <c r="B12" s="139">
        <v>45905</v>
      </c>
      <c r="C12" s="121" t="s">
        <v>10</v>
      </c>
      <c r="D12" s="242" t="s">
        <v>52</v>
      </c>
      <c r="E12" s="113" t="s">
        <v>583</v>
      </c>
      <c r="F12" s="111" t="s">
        <v>365</v>
      </c>
      <c r="G12" s="112" t="s">
        <v>360</v>
      </c>
      <c r="H12" s="244" t="s">
        <v>20</v>
      </c>
      <c r="I12" s="111" t="s">
        <v>31</v>
      </c>
      <c r="J12" s="246"/>
      <c r="K12" s="236">
        <v>6.8</v>
      </c>
      <c r="L12" s="236">
        <v>2.7</v>
      </c>
      <c r="M12" s="236">
        <v>2.2000000000000002</v>
      </c>
      <c r="N12" s="236">
        <v>2.8</v>
      </c>
      <c r="O12" s="238">
        <f>K12*70+L12*75+M12*25+N12*45</f>
        <v>859.5</v>
      </c>
    </row>
    <row r="13" spans="2:15" s="32" customFormat="1" ht="17.399999999999999" customHeight="1" thickBot="1">
      <c r="B13" s="145"/>
      <c r="C13" s="146"/>
      <c r="D13" s="257"/>
      <c r="E13" s="102" t="s">
        <v>584</v>
      </c>
      <c r="F13" s="102" t="s">
        <v>366</v>
      </c>
      <c r="G13" s="103" t="s">
        <v>362</v>
      </c>
      <c r="H13" s="258"/>
      <c r="I13" s="102" t="s">
        <v>449</v>
      </c>
      <c r="J13" s="259"/>
      <c r="K13" s="248"/>
      <c r="L13" s="248"/>
      <c r="M13" s="248"/>
      <c r="N13" s="248"/>
      <c r="O13" s="249"/>
    </row>
    <row r="14" spans="2:15" s="2" customFormat="1" ht="17.399999999999999" customHeight="1" thickTop="1">
      <c r="B14" s="150">
        <v>45908</v>
      </c>
      <c r="C14" s="133" t="s">
        <v>6</v>
      </c>
      <c r="D14" s="263" t="s">
        <v>38</v>
      </c>
      <c r="E14" s="111" t="s">
        <v>541</v>
      </c>
      <c r="F14" s="113" t="s">
        <v>23</v>
      </c>
      <c r="G14" s="113" t="s">
        <v>368</v>
      </c>
      <c r="H14" s="264" t="s">
        <v>19</v>
      </c>
      <c r="I14" s="111" t="s">
        <v>450</v>
      </c>
      <c r="J14" s="265"/>
      <c r="K14" s="240">
        <v>6.7</v>
      </c>
      <c r="L14" s="240">
        <v>2.8</v>
      </c>
      <c r="M14" s="240">
        <v>2.1</v>
      </c>
      <c r="N14" s="240">
        <v>2.8</v>
      </c>
      <c r="O14" s="241">
        <f>K14*70+L14*75+M14*25+N14*45</f>
        <v>857.5</v>
      </c>
    </row>
    <row r="15" spans="2:15" s="32" customFormat="1" ht="17.399999999999999" customHeight="1">
      <c r="B15" s="140"/>
      <c r="C15" s="122"/>
      <c r="D15" s="260"/>
      <c r="E15" s="100" t="s">
        <v>542</v>
      </c>
      <c r="F15" s="100" t="s">
        <v>566</v>
      </c>
      <c r="G15" s="100" t="s">
        <v>543</v>
      </c>
      <c r="H15" s="261"/>
      <c r="I15" s="100" t="s">
        <v>451</v>
      </c>
      <c r="J15" s="256"/>
      <c r="K15" s="236"/>
      <c r="L15" s="236"/>
      <c r="M15" s="236"/>
      <c r="N15" s="236"/>
      <c r="O15" s="238"/>
    </row>
    <row r="16" spans="2:15" s="2" customFormat="1" ht="17.399999999999999" customHeight="1">
      <c r="B16" s="139">
        <v>45909</v>
      </c>
      <c r="C16" s="156" t="s">
        <v>7</v>
      </c>
      <c r="D16" s="242" t="s">
        <v>330</v>
      </c>
      <c r="E16" s="319" t="s">
        <v>593</v>
      </c>
      <c r="F16" s="111" t="s">
        <v>375</v>
      </c>
      <c r="G16" s="111" t="s">
        <v>378</v>
      </c>
      <c r="H16" s="244" t="s">
        <v>20</v>
      </c>
      <c r="I16" s="111" t="s">
        <v>446</v>
      </c>
      <c r="J16" s="246"/>
      <c r="K16" s="236">
        <v>6.7</v>
      </c>
      <c r="L16" s="236">
        <v>2.8</v>
      </c>
      <c r="M16" s="236">
        <v>2.1</v>
      </c>
      <c r="N16" s="236">
        <v>2.8</v>
      </c>
      <c r="O16" s="238">
        <f>K16*70+L16*75+M16*25+N16*45</f>
        <v>857.5</v>
      </c>
    </row>
    <row r="17" spans="2:15" s="32" customFormat="1" ht="17.399999999999999" customHeight="1">
      <c r="B17" s="140"/>
      <c r="C17" s="122"/>
      <c r="D17" s="260"/>
      <c r="E17" s="318" t="s">
        <v>751</v>
      </c>
      <c r="F17" s="100" t="s">
        <v>376</v>
      </c>
      <c r="G17" s="100" t="s">
        <v>380</v>
      </c>
      <c r="H17" s="261"/>
      <c r="I17" s="100" t="s">
        <v>447</v>
      </c>
      <c r="J17" s="256"/>
      <c r="K17" s="236"/>
      <c r="L17" s="236"/>
      <c r="M17" s="236"/>
      <c r="N17" s="236"/>
      <c r="O17" s="238"/>
    </row>
    <row r="18" spans="2:15" s="2" customFormat="1" ht="17.399999999999999" customHeight="1">
      <c r="B18" s="139">
        <v>45910</v>
      </c>
      <c r="C18" s="121" t="s">
        <v>8</v>
      </c>
      <c r="D18" s="242" t="s">
        <v>371</v>
      </c>
      <c r="E18" s="111" t="s">
        <v>370</v>
      </c>
      <c r="F18" s="320" t="s">
        <v>604</v>
      </c>
      <c r="G18" s="111" t="s">
        <v>373</v>
      </c>
      <c r="H18" s="244" t="s">
        <v>21</v>
      </c>
      <c r="I18" s="111" t="s">
        <v>437</v>
      </c>
      <c r="J18" s="246"/>
      <c r="K18" s="236">
        <v>6.9</v>
      </c>
      <c r="L18" s="236">
        <v>2.7</v>
      </c>
      <c r="M18" s="236">
        <v>2</v>
      </c>
      <c r="N18" s="236">
        <v>2.7</v>
      </c>
      <c r="O18" s="238">
        <f>K18*70+L18*75+M18*25+N18*45</f>
        <v>857</v>
      </c>
    </row>
    <row r="19" spans="2:15" s="32" customFormat="1" ht="17.399999999999999" customHeight="1">
      <c r="B19" s="140"/>
      <c r="C19" s="122"/>
      <c r="D19" s="260"/>
      <c r="E19" s="100" t="s">
        <v>355</v>
      </c>
      <c r="F19" s="100" t="s">
        <v>605</v>
      </c>
      <c r="G19" s="100" t="s">
        <v>374</v>
      </c>
      <c r="H19" s="261"/>
      <c r="I19" s="100" t="s">
        <v>547</v>
      </c>
      <c r="J19" s="256"/>
      <c r="K19" s="236"/>
      <c r="L19" s="236"/>
      <c r="M19" s="236"/>
      <c r="N19" s="236"/>
      <c r="O19" s="238"/>
    </row>
    <row r="20" spans="2:15" s="2" customFormat="1" ht="17.25" customHeight="1">
      <c r="B20" s="139">
        <v>45911</v>
      </c>
      <c r="C20" s="121" t="s">
        <v>9</v>
      </c>
      <c r="D20" s="242" t="s">
        <v>330</v>
      </c>
      <c r="E20" s="111" t="s">
        <v>341</v>
      </c>
      <c r="F20" s="111" t="s">
        <v>568</v>
      </c>
      <c r="G20" s="320" t="s">
        <v>606</v>
      </c>
      <c r="H20" s="244" t="s">
        <v>20</v>
      </c>
      <c r="I20" s="111" t="s">
        <v>545</v>
      </c>
      <c r="J20" s="246"/>
      <c r="K20" s="236">
        <v>6.6</v>
      </c>
      <c r="L20" s="236">
        <v>2.8</v>
      </c>
      <c r="M20" s="236">
        <v>2</v>
      </c>
      <c r="N20" s="236">
        <v>2.7</v>
      </c>
      <c r="O20" s="238">
        <f>K20*70+L20*75+M20*25+N20*45</f>
        <v>843.5</v>
      </c>
    </row>
    <row r="21" spans="2:15" s="32" customFormat="1" ht="17.399999999999999" customHeight="1">
      <c r="B21" s="140"/>
      <c r="C21" s="122"/>
      <c r="D21" s="260"/>
      <c r="E21" s="100" t="s">
        <v>752</v>
      </c>
      <c r="F21" s="105" t="s">
        <v>544</v>
      </c>
      <c r="G21" s="100" t="s">
        <v>607</v>
      </c>
      <c r="H21" s="261"/>
      <c r="I21" s="100" t="s">
        <v>546</v>
      </c>
      <c r="J21" s="256"/>
      <c r="K21" s="236"/>
      <c r="L21" s="236"/>
      <c r="M21" s="236"/>
      <c r="N21" s="236"/>
      <c r="O21" s="238"/>
    </row>
    <row r="22" spans="2:15" s="2" customFormat="1" ht="17.399999999999999" customHeight="1">
      <c r="B22" s="139">
        <v>45912</v>
      </c>
      <c r="C22" s="121" t="s">
        <v>10</v>
      </c>
      <c r="D22" s="242" t="s">
        <v>36</v>
      </c>
      <c r="E22" s="111" t="s">
        <v>342</v>
      </c>
      <c r="F22" s="111" t="s">
        <v>54</v>
      </c>
      <c r="G22" s="111" t="s">
        <v>382</v>
      </c>
      <c r="H22" s="244" t="s">
        <v>20</v>
      </c>
      <c r="I22" s="111" t="s">
        <v>453</v>
      </c>
      <c r="J22" s="246"/>
      <c r="K22" s="236">
        <v>6.8</v>
      </c>
      <c r="L22" s="236">
        <v>2.7</v>
      </c>
      <c r="M22" s="236">
        <v>2.1</v>
      </c>
      <c r="N22" s="236">
        <v>2.8</v>
      </c>
      <c r="O22" s="238">
        <f>K22*70+L22*75+M22*25+N22*45</f>
        <v>857</v>
      </c>
    </row>
    <row r="23" spans="2:15" s="32" customFormat="1" ht="17.399999999999999" customHeight="1" thickBot="1">
      <c r="B23" s="145"/>
      <c r="C23" s="133"/>
      <c r="D23" s="263"/>
      <c r="E23" s="105" t="s">
        <v>548</v>
      </c>
      <c r="F23" s="102" t="s">
        <v>381</v>
      </c>
      <c r="G23" s="105" t="s">
        <v>383</v>
      </c>
      <c r="H23" s="264"/>
      <c r="I23" s="105" t="s">
        <v>454</v>
      </c>
      <c r="J23" s="265"/>
      <c r="K23" s="248"/>
      <c r="L23" s="248"/>
      <c r="M23" s="248"/>
      <c r="N23" s="248"/>
      <c r="O23" s="249"/>
    </row>
    <row r="24" spans="2:15" s="2" customFormat="1" ht="17.399999999999999" customHeight="1" thickTop="1">
      <c r="B24" s="150">
        <v>45915</v>
      </c>
      <c r="C24" s="151" t="s">
        <v>6</v>
      </c>
      <c r="D24" s="270" t="s">
        <v>330</v>
      </c>
      <c r="E24" s="110" t="s">
        <v>608</v>
      </c>
      <c r="F24" s="113" t="s">
        <v>24</v>
      </c>
      <c r="G24" s="110" t="s">
        <v>386</v>
      </c>
      <c r="H24" s="271" t="s">
        <v>19</v>
      </c>
      <c r="I24" s="110" t="s">
        <v>471</v>
      </c>
      <c r="J24" s="272"/>
      <c r="K24" s="240">
        <v>6.7</v>
      </c>
      <c r="L24" s="240">
        <v>2.8</v>
      </c>
      <c r="M24" s="240">
        <v>2.1</v>
      </c>
      <c r="N24" s="240">
        <v>2.8</v>
      </c>
      <c r="O24" s="241">
        <f>K24*70+L24*75+M24*25+N24*45</f>
        <v>857.5</v>
      </c>
    </row>
    <row r="25" spans="2:15" s="32" customFormat="1" ht="17.399999999999999" customHeight="1">
      <c r="B25" s="140"/>
      <c r="C25" s="122"/>
      <c r="D25" s="260"/>
      <c r="E25" s="100" t="s">
        <v>609</v>
      </c>
      <c r="F25" s="100" t="s">
        <v>384</v>
      </c>
      <c r="G25" s="100" t="s">
        <v>387</v>
      </c>
      <c r="H25" s="261"/>
      <c r="I25" s="100" t="s">
        <v>472</v>
      </c>
      <c r="J25" s="256"/>
      <c r="K25" s="236"/>
      <c r="L25" s="236"/>
      <c r="M25" s="236"/>
      <c r="N25" s="236"/>
      <c r="O25" s="238"/>
    </row>
    <row r="26" spans="2:15" s="2" customFormat="1" ht="17.399999999999999" customHeight="1">
      <c r="B26" s="139">
        <v>45916</v>
      </c>
      <c r="C26" s="121" t="s">
        <v>7</v>
      </c>
      <c r="D26" s="242" t="s">
        <v>37</v>
      </c>
      <c r="E26" s="111" t="s">
        <v>610</v>
      </c>
      <c r="F26" s="111" t="s">
        <v>549</v>
      </c>
      <c r="G26" s="111" t="s">
        <v>390</v>
      </c>
      <c r="H26" s="244" t="s">
        <v>20</v>
      </c>
      <c r="I26" s="111" t="s">
        <v>30</v>
      </c>
      <c r="J26" s="246"/>
      <c r="K26" s="236">
        <v>6.6</v>
      </c>
      <c r="L26" s="236">
        <v>2.8</v>
      </c>
      <c r="M26" s="236">
        <v>2.2000000000000002</v>
      </c>
      <c r="N26" s="236">
        <v>2.9</v>
      </c>
      <c r="O26" s="238">
        <f>K26*70+L26*75+M26*25+N26*45</f>
        <v>857.5</v>
      </c>
    </row>
    <row r="27" spans="2:15" s="32" customFormat="1" ht="17.399999999999999" customHeight="1">
      <c r="B27" s="140"/>
      <c r="C27" s="122"/>
      <c r="D27" s="260"/>
      <c r="E27" s="100" t="s">
        <v>611</v>
      </c>
      <c r="F27" s="100" t="s">
        <v>550</v>
      </c>
      <c r="G27" s="100" t="s">
        <v>551</v>
      </c>
      <c r="H27" s="261"/>
      <c r="I27" s="100" t="s">
        <v>455</v>
      </c>
      <c r="J27" s="256"/>
      <c r="K27" s="236"/>
      <c r="L27" s="236"/>
      <c r="M27" s="236"/>
      <c r="N27" s="236"/>
      <c r="O27" s="238"/>
    </row>
    <row r="28" spans="2:15" s="2" customFormat="1" ht="17.399999999999999" customHeight="1">
      <c r="B28" s="139">
        <v>45917</v>
      </c>
      <c r="C28" s="121" t="s">
        <v>8</v>
      </c>
      <c r="D28" s="242" t="s">
        <v>552</v>
      </c>
      <c r="E28" s="111" t="s">
        <v>612</v>
      </c>
      <c r="F28" s="111" t="s">
        <v>391</v>
      </c>
      <c r="G28" s="111" t="s">
        <v>392</v>
      </c>
      <c r="H28" s="244" t="s">
        <v>21</v>
      </c>
      <c r="I28" s="111" t="s">
        <v>554</v>
      </c>
      <c r="J28" s="246"/>
      <c r="K28" s="236">
        <v>6.7</v>
      </c>
      <c r="L28" s="236">
        <v>2.7</v>
      </c>
      <c r="M28" s="236">
        <v>2.1</v>
      </c>
      <c r="N28" s="236">
        <v>2.9</v>
      </c>
      <c r="O28" s="238">
        <f>K28*70+L28*75+M28*25+N28*45</f>
        <v>854.5</v>
      </c>
    </row>
    <row r="29" spans="2:15" s="32" customFormat="1" ht="17.399999999999999" customHeight="1">
      <c r="B29" s="140"/>
      <c r="C29" s="122"/>
      <c r="D29" s="260"/>
      <c r="E29" s="100" t="s">
        <v>613</v>
      </c>
      <c r="F29" s="100" t="s">
        <v>553</v>
      </c>
      <c r="G29" s="100" t="s">
        <v>393</v>
      </c>
      <c r="H29" s="261"/>
      <c r="I29" s="100" t="s">
        <v>555</v>
      </c>
      <c r="J29" s="256"/>
      <c r="K29" s="236"/>
      <c r="L29" s="236"/>
      <c r="M29" s="236"/>
      <c r="N29" s="236"/>
      <c r="O29" s="238"/>
    </row>
    <row r="30" spans="2:15" s="2" customFormat="1" ht="17.399999999999999" customHeight="1">
      <c r="B30" s="139">
        <v>45918</v>
      </c>
      <c r="C30" s="121" t="s">
        <v>9</v>
      </c>
      <c r="D30" s="242" t="s">
        <v>337</v>
      </c>
      <c r="E30" s="319" t="s">
        <v>556</v>
      </c>
      <c r="F30" s="111" t="s">
        <v>388</v>
      </c>
      <c r="G30" s="111" t="s">
        <v>395</v>
      </c>
      <c r="H30" s="244" t="s">
        <v>20</v>
      </c>
      <c r="I30" s="111" t="s">
        <v>456</v>
      </c>
      <c r="J30" s="246"/>
      <c r="K30" s="236">
        <v>6.7</v>
      </c>
      <c r="L30" s="236">
        <v>2.7</v>
      </c>
      <c r="M30" s="236">
        <v>2.1</v>
      </c>
      <c r="N30" s="236">
        <v>2.8</v>
      </c>
      <c r="O30" s="238">
        <f>K30*70+L30*75+M30*25+N30*45</f>
        <v>850</v>
      </c>
    </row>
    <row r="31" spans="2:15" s="32" customFormat="1" ht="17.399999999999999" customHeight="1">
      <c r="B31" s="140"/>
      <c r="C31" s="122"/>
      <c r="D31" s="260"/>
      <c r="E31" s="318" t="s">
        <v>595</v>
      </c>
      <c r="F31" s="100" t="s">
        <v>557</v>
      </c>
      <c r="G31" s="100" t="s">
        <v>261</v>
      </c>
      <c r="H31" s="261"/>
      <c r="I31" s="100" t="s">
        <v>457</v>
      </c>
      <c r="J31" s="256"/>
      <c r="K31" s="236"/>
      <c r="L31" s="236"/>
      <c r="M31" s="236"/>
      <c r="N31" s="236"/>
      <c r="O31" s="238"/>
    </row>
    <row r="32" spans="2:15" s="2" customFormat="1" ht="17.399999999999999" customHeight="1">
      <c r="B32" s="139">
        <v>45919</v>
      </c>
      <c r="C32" s="121" t="s">
        <v>10</v>
      </c>
      <c r="D32" s="242" t="s">
        <v>330</v>
      </c>
      <c r="E32" s="111" t="s">
        <v>396</v>
      </c>
      <c r="F32" s="111" t="s">
        <v>26</v>
      </c>
      <c r="G32" s="114" t="s">
        <v>401</v>
      </c>
      <c r="H32" s="244" t="s">
        <v>20</v>
      </c>
      <c r="I32" s="111" t="s">
        <v>458</v>
      </c>
      <c r="J32" s="246"/>
      <c r="K32" s="236">
        <v>6.8</v>
      </c>
      <c r="L32" s="236">
        <v>2.8</v>
      </c>
      <c r="M32" s="236">
        <v>2</v>
      </c>
      <c r="N32" s="236">
        <v>2.7</v>
      </c>
      <c r="O32" s="238">
        <f>K32*70+L32*75+M32*25+N32*45</f>
        <v>857.5</v>
      </c>
    </row>
    <row r="33" spans="2:16" s="32" customFormat="1" ht="17.399999999999999" customHeight="1" thickBot="1">
      <c r="B33" s="145"/>
      <c r="C33" s="146"/>
      <c r="D33" s="257"/>
      <c r="E33" s="102" t="s">
        <v>397</v>
      </c>
      <c r="F33" s="102" t="s">
        <v>558</v>
      </c>
      <c r="G33" s="103" t="s">
        <v>402</v>
      </c>
      <c r="H33" s="258"/>
      <c r="I33" s="102" t="s">
        <v>559</v>
      </c>
      <c r="J33" s="259"/>
      <c r="K33" s="248"/>
      <c r="L33" s="248"/>
      <c r="M33" s="248"/>
      <c r="N33" s="248"/>
      <c r="O33" s="249"/>
    </row>
    <row r="34" spans="2:16" s="2" customFormat="1" ht="17.399999999999999" customHeight="1" thickTop="1">
      <c r="B34" s="132">
        <v>45922</v>
      </c>
      <c r="C34" s="133" t="s">
        <v>6</v>
      </c>
      <c r="D34" s="263" t="s">
        <v>65</v>
      </c>
      <c r="E34" s="113" t="s">
        <v>403</v>
      </c>
      <c r="F34" s="113" t="s">
        <v>431</v>
      </c>
      <c r="G34" s="113" t="s">
        <v>407</v>
      </c>
      <c r="H34" s="264" t="s">
        <v>19</v>
      </c>
      <c r="I34" s="113" t="s">
        <v>469</v>
      </c>
      <c r="J34" s="269"/>
      <c r="K34" s="240">
        <v>6.5</v>
      </c>
      <c r="L34" s="240">
        <v>2.8</v>
      </c>
      <c r="M34" s="240">
        <v>2.1</v>
      </c>
      <c r="N34" s="240">
        <v>2.6</v>
      </c>
      <c r="O34" s="241">
        <f>K34*70+L34*75+M34*25+N34*45</f>
        <v>834.5</v>
      </c>
    </row>
    <row r="35" spans="2:16" s="32" customFormat="1" ht="17.399999999999999" customHeight="1">
      <c r="B35" s="120"/>
      <c r="C35" s="122"/>
      <c r="D35" s="260"/>
      <c r="E35" s="100" t="s">
        <v>404</v>
      </c>
      <c r="F35" s="100" t="s">
        <v>560</v>
      </c>
      <c r="G35" s="115" t="s">
        <v>408</v>
      </c>
      <c r="H35" s="261"/>
      <c r="I35" s="100" t="s">
        <v>470</v>
      </c>
      <c r="J35" s="267"/>
      <c r="K35" s="268"/>
      <c r="L35" s="236"/>
      <c r="M35" s="236"/>
      <c r="N35" s="236"/>
      <c r="O35" s="262"/>
    </row>
    <row r="36" spans="2:16" s="2" customFormat="1" ht="17.399999999999999" customHeight="1">
      <c r="B36" s="119">
        <v>45923</v>
      </c>
      <c r="C36" s="121" t="s">
        <v>7</v>
      </c>
      <c r="D36" s="242" t="s">
        <v>330</v>
      </c>
      <c r="E36" s="111" t="s">
        <v>409</v>
      </c>
      <c r="F36" s="111" t="s">
        <v>413</v>
      </c>
      <c r="G36" s="111" t="s">
        <v>420</v>
      </c>
      <c r="H36" s="244" t="s">
        <v>20</v>
      </c>
      <c r="I36" s="111" t="s">
        <v>467</v>
      </c>
      <c r="J36" s="266"/>
      <c r="K36" s="236">
        <v>6.9</v>
      </c>
      <c r="L36" s="236">
        <v>2.7</v>
      </c>
      <c r="M36" s="236">
        <v>2.1</v>
      </c>
      <c r="N36" s="236">
        <v>2.7</v>
      </c>
      <c r="O36" s="238">
        <f>K36*70+L36*75+M36*25+N36*45</f>
        <v>859.5</v>
      </c>
    </row>
    <row r="37" spans="2:16" s="32" customFormat="1" ht="17.399999999999999" customHeight="1">
      <c r="B37" s="120"/>
      <c r="C37" s="122"/>
      <c r="D37" s="260"/>
      <c r="E37" s="100" t="s">
        <v>410</v>
      </c>
      <c r="F37" s="100" t="s">
        <v>411</v>
      </c>
      <c r="G37" s="100" t="s">
        <v>422</v>
      </c>
      <c r="H37" s="261"/>
      <c r="I37" s="100" t="s">
        <v>563</v>
      </c>
      <c r="J37" s="267"/>
      <c r="K37" s="268"/>
      <c r="L37" s="236"/>
      <c r="M37" s="236"/>
      <c r="N37" s="236"/>
      <c r="O37" s="262"/>
    </row>
    <row r="38" spans="2:16" s="2" customFormat="1" ht="17.399999999999999" customHeight="1">
      <c r="B38" s="160">
        <v>45924</v>
      </c>
      <c r="C38" s="133" t="s">
        <v>8</v>
      </c>
      <c r="D38" s="263" t="s">
        <v>592</v>
      </c>
      <c r="E38" s="113" t="s">
        <v>614</v>
      </c>
      <c r="F38" s="321" t="s">
        <v>615</v>
      </c>
      <c r="G38" s="113" t="s">
        <v>416</v>
      </c>
      <c r="H38" s="264" t="s">
        <v>21</v>
      </c>
      <c r="I38" s="111" t="s">
        <v>439</v>
      </c>
      <c r="J38" s="265"/>
      <c r="K38" s="236">
        <v>6.9</v>
      </c>
      <c r="L38" s="236">
        <v>2.6</v>
      </c>
      <c r="M38" s="236">
        <v>2.1</v>
      </c>
      <c r="N38" s="236">
        <v>2.8</v>
      </c>
      <c r="O38" s="238">
        <f>K38*70+L38*75+M38*25+N38*45</f>
        <v>856.5</v>
      </c>
      <c r="P38" s="78"/>
    </row>
    <row r="39" spans="2:16" s="32" customFormat="1" ht="17.399999999999999" customHeight="1">
      <c r="B39" s="140"/>
      <c r="C39" s="122"/>
      <c r="D39" s="260"/>
      <c r="E39" s="100" t="s">
        <v>616</v>
      </c>
      <c r="F39" s="316" t="s">
        <v>753</v>
      </c>
      <c r="G39" s="100" t="s">
        <v>417</v>
      </c>
      <c r="H39" s="261"/>
      <c r="I39" s="100" t="s">
        <v>441</v>
      </c>
      <c r="J39" s="256"/>
      <c r="K39" s="236"/>
      <c r="L39" s="236"/>
      <c r="M39" s="236"/>
      <c r="N39" s="236"/>
      <c r="O39" s="238"/>
      <c r="P39" s="79"/>
    </row>
    <row r="40" spans="2:16" s="2" customFormat="1" ht="17.399999999999999" customHeight="1">
      <c r="B40" s="139">
        <v>45925</v>
      </c>
      <c r="C40" s="121" t="s">
        <v>9</v>
      </c>
      <c r="D40" s="242" t="s">
        <v>40</v>
      </c>
      <c r="E40" s="111" t="s">
        <v>618</v>
      </c>
      <c r="F40" s="111" t="s">
        <v>418</v>
      </c>
      <c r="G40" s="111" t="s">
        <v>561</v>
      </c>
      <c r="H40" s="244" t="s">
        <v>20</v>
      </c>
      <c r="I40" s="111" t="s">
        <v>464</v>
      </c>
      <c r="J40" s="246"/>
      <c r="K40" s="236">
        <v>6.7</v>
      </c>
      <c r="L40" s="236">
        <v>2.7</v>
      </c>
      <c r="M40" s="236">
        <v>2</v>
      </c>
      <c r="N40" s="236">
        <v>2.7</v>
      </c>
      <c r="O40" s="238">
        <f>K40*70+L40*75+M40*25+N40*45</f>
        <v>843</v>
      </c>
    </row>
    <row r="41" spans="2:16" s="32" customFormat="1" ht="17.399999999999999" customHeight="1">
      <c r="B41" s="140"/>
      <c r="C41" s="122"/>
      <c r="D41" s="260"/>
      <c r="E41" s="100" t="s">
        <v>619</v>
      </c>
      <c r="F41" s="100" t="s">
        <v>423</v>
      </c>
      <c r="G41" s="100" t="s">
        <v>562</v>
      </c>
      <c r="H41" s="261"/>
      <c r="I41" s="100" t="s">
        <v>574</v>
      </c>
      <c r="J41" s="256"/>
      <c r="K41" s="236"/>
      <c r="L41" s="236"/>
      <c r="M41" s="236"/>
      <c r="N41" s="236"/>
      <c r="O41" s="238"/>
    </row>
    <row r="42" spans="2:16" s="2" customFormat="1" ht="17.399999999999999" customHeight="1">
      <c r="B42" s="139">
        <v>45926</v>
      </c>
      <c r="C42" s="175" t="s">
        <v>10</v>
      </c>
      <c r="D42" s="242" t="s">
        <v>580</v>
      </c>
      <c r="E42" s="111" t="s">
        <v>624</v>
      </c>
      <c r="F42" s="111" t="s">
        <v>622</v>
      </c>
      <c r="G42" s="112" t="s">
        <v>425</v>
      </c>
      <c r="H42" s="244" t="s">
        <v>20</v>
      </c>
      <c r="I42" s="111" t="s">
        <v>461</v>
      </c>
      <c r="J42" s="246" t="s">
        <v>581</v>
      </c>
      <c r="K42" s="236">
        <v>6.8</v>
      </c>
      <c r="L42" s="236">
        <v>2.7</v>
      </c>
      <c r="M42" s="236">
        <v>2</v>
      </c>
      <c r="N42" s="236">
        <v>2.8</v>
      </c>
      <c r="O42" s="238">
        <f>K42*70+L42*75+M42*25+N42*45</f>
        <v>854.5</v>
      </c>
    </row>
    <row r="43" spans="2:16" s="32" customFormat="1" ht="17.399999999999999" customHeight="1" thickBot="1">
      <c r="B43" s="145"/>
      <c r="C43" s="176"/>
      <c r="D43" s="257"/>
      <c r="E43" s="102" t="s">
        <v>623</v>
      </c>
      <c r="F43" s="102" t="s">
        <v>579</v>
      </c>
      <c r="G43" s="103" t="s">
        <v>564</v>
      </c>
      <c r="H43" s="258"/>
      <c r="I43" s="102" t="s">
        <v>462</v>
      </c>
      <c r="J43" s="259"/>
      <c r="K43" s="248"/>
      <c r="L43" s="248"/>
      <c r="M43" s="248"/>
      <c r="N43" s="248"/>
      <c r="O43" s="249"/>
    </row>
    <row r="44" spans="2:16" s="2" customFormat="1" ht="17.399999999999999" customHeight="1" thickTop="1">
      <c r="B44" s="139">
        <v>45929</v>
      </c>
      <c r="C44" s="156" t="s">
        <v>6</v>
      </c>
      <c r="D44" s="250" t="s">
        <v>596</v>
      </c>
      <c r="E44" s="251"/>
      <c r="F44" s="251"/>
      <c r="G44" s="251"/>
      <c r="H44" s="251"/>
      <c r="I44" s="252"/>
      <c r="J44" s="246"/>
      <c r="K44" s="240"/>
      <c r="L44" s="240"/>
      <c r="M44" s="240"/>
      <c r="N44" s="240"/>
      <c r="O44" s="241"/>
    </row>
    <row r="45" spans="2:16" s="32" customFormat="1" ht="17.399999999999999" customHeight="1">
      <c r="B45" s="140"/>
      <c r="C45" s="122"/>
      <c r="D45" s="253"/>
      <c r="E45" s="254"/>
      <c r="F45" s="254"/>
      <c r="G45" s="254"/>
      <c r="H45" s="254"/>
      <c r="I45" s="255"/>
      <c r="J45" s="256"/>
      <c r="K45" s="236"/>
      <c r="L45" s="236"/>
      <c r="M45" s="236"/>
      <c r="N45" s="236"/>
      <c r="O45" s="238"/>
    </row>
    <row r="46" spans="2:16" s="2" customFormat="1" ht="17.399999999999999" customHeight="1">
      <c r="B46" s="139">
        <v>45930</v>
      </c>
      <c r="C46" s="121" t="s">
        <v>7</v>
      </c>
      <c r="D46" s="242" t="s">
        <v>330</v>
      </c>
      <c r="E46" s="113" t="s">
        <v>620</v>
      </c>
      <c r="F46" s="111" t="s">
        <v>427</v>
      </c>
      <c r="G46" s="112" t="s">
        <v>430</v>
      </c>
      <c r="H46" s="244" t="s">
        <v>20</v>
      </c>
      <c r="I46" s="111" t="s">
        <v>466</v>
      </c>
      <c r="J46" s="246"/>
      <c r="K46" s="236">
        <v>6.8</v>
      </c>
      <c r="L46" s="236">
        <v>2.8</v>
      </c>
      <c r="M46" s="236">
        <v>2</v>
      </c>
      <c r="N46" s="236">
        <v>2.7</v>
      </c>
      <c r="O46" s="238">
        <f>K46*70+L46*75+M46*25+N46*45</f>
        <v>857.5</v>
      </c>
    </row>
    <row r="47" spans="2:16" s="32" customFormat="1" ht="17.399999999999999" customHeight="1" thickBot="1">
      <c r="B47" s="163"/>
      <c r="C47" s="164"/>
      <c r="D47" s="243"/>
      <c r="E47" s="109" t="s">
        <v>621</v>
      </c>
      <c r="F47" s="109" t="s">
        <v>428</v>
      </c>
      <c r="G47" s="116" t="s">
        <v>565</v>
      </c>
      <c r="H47" s="245"/>
      <c r="I47" s="109" t="s">
        <v>465</v>
      </c>
      <c r="J47" s="247"/>
      <c r="K47" s="237"/>
      <c r="L47" s="237"/>
      <c r="M47" s="237"/>
      <c r="N47" s="237"/>
      <c r="O47" s="239"/>
    </row>
    <row r="48" spans="2:16" customFormat="1" ht="12" customHeight="1">
      <c r="B48" s="44" t="s">
        <v>51</v>
      </c>
      <c r="C48" s="20"/>
      <c r="D48" s="20"/>
      <c r="E48" s="20"/>
      <c r="F48" s="20"/>
      <c r="G48" s="6" t="s">
        <v>11</v>
      </c>
      <c r="H48" s="6"/>
      <c r="I48" s="6"/>
      <c r="J48" s="6"/>
      <c r="K48" s="38"/>
      <c r="L48" s="38"/>
      <c r="M48" s="38"/>
      <c r="N48" s="38"/>
      <c r="O48" s="38"/>
    </row>
    <row r="49" spans="2:15" customFormat="1" ht="12" customHeight="1">
      <c r="B49" s="40" t="s">
        <v>12</v>
      </c>
      <c r="C49" s="8"/>
      <c r="D49" s="8"/>
      <c r="E49" s="8"/>
      <c r="F49" s="9"/>
      <c r="G49" s="10"/>
      <c r="H49" s="11"/>
      <c r="I49" s="10"/>
      <c r="J49" s="12"/>
      <c r="K49" s="12"/>
      <c r="L49" s="12"/>
      <c r="M49" s="12"/>
      <c r="N49" s="12"/>
      <c r="O49" s="13"/>
    </row>
    <row r="50" spans="2:15" customFormat="1" ht="12" customHeight="1">
      <c r="B50" s="43" t="s">
        <v>582</v>
      </c>
      <c r="C50" s="20"/>
      <c r="D50" s="20"/>
      <c r="E50" s="20"/>
      <c r="F50" s="20"/>
      <c r="G50" s="41" t="s">
        <v>34</v>
      </c>
      <c r="H50" s="7"/>
      <c r="I50" s="7"/>
      <c r="J50" s="7"/>
      <c r="K50" s="39"/>
      <c r="L50" s="39"/>
      <c r="M50" s="138" t="str">
        <f>LEFT(G1,2)</f>
        <v>福豐</v>
      </c>
      <c r="N50" s="138"/>
      <c r="O50" s="138"/>
    </row>
    <row r="51" spans="2:15" ht="12" customHeight="1"/>
  </sheetData>
  <mergeCells count="223">
    <mergeCell ref="B1:F2"/>
    <mergeCell ref="H2:O2"/>
    <mergeCell ref="F3:G3"/>
    <mergeCell ref="B4:B5"/>
    <mergeCell ref="C4:C5"/>
    <mergeCell ref="D4:D5"/>
    <mergeCell ref="H4:H5"/>
    <mergeCell ref="J4:J5"/>
    <mergeCell ref="K4:K5"/>
    <mergeCell ref="L4:L5"/>
    <mergeCell ref="M4:M5"/>
    <mergeCell ref="N4:N5"/>
    <mergeCell ref="O4:O5"/>
    <mergeCell ref="B6:B7"/>
    <mergeCell ref="C6:C7"/>
    <mergeCell ref="D6:D7"/>
    <mergeCell ref="H6:H7"/>
    <mergeCell ref="J6:J7"/>
    <mergeCell ref="K6:K7"/>
    <mergeCell ref="L6:L7"/>
    <mergeCell ref="M6:M7"/>
    <mergeCell ref="N6:N7"/>
    <mergeCell ref="O6:O7"/>
    <mergeCell ref="B8:B9"/>
    <mergeCell ref="C8:C9"/>
    <mergeCell ref="D8:D9"/>
    <mergeCell ref="H8:H9"/>
    <mergeCell ref="J8:J9"/>
    <mergeCell ref="K8:K9"/>
    <mergeCell ref="L8:L9"/>
    <mergeCell ref="M8:M9"/>
    <mergeCell ref="N8:N9"/>
    <mergeCell ref="O8:O9"/>
    <mergeCell ref="B10:B11"/>
    <mergeCell ref="C10:C11"/>
    <mergeCell ref="D10:D11"/>
    <mergeCell ref="H10:H11"/>
    <mergeCell ref="J10:J11"/>
    <mergeCell ref="K10:K11"/>
    <mergeCell ref="L10:L11"/>
    <mergeCell ref="M10:M11"/>
    <mergeCell ref="N10:N11"/>
    <mergeCell ref="O10:O11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O12:O13"/>
    <mergeCell ref="B14:B15"/>
    <mergeCell ref="C14:C15"/>
    <mergeCell ref="D14:D15"/>
    <mergeCell ref="H14:H15"/>
    <mergeCell ref="J14:J15"/>
    <mergeCell ref="K14:K15"/>
    <mergeCell ref="L14:L15"/>
    <mergeCell ref="M14:M15"/>
    <mergeCell ref="N14:N15"/>
    <mergeCell ref="O14:O15"/>
    <mergeCell ref="B16:B17"/>
    <mergeCell ref="C16:C17"/>
    <mergeCell ref="D16:D17"/>
    <mergeCell ref="H16:H17"/>
    <mergeCell ref="J16:J17"/>
    <mergeCell ref="K16:K17"/>
    <mergeCell ref="L16:L17"/>
    <mergeCell ref="M16:M17"/>
    <mergeCell ref="N16:N17"/>
    <mergeCell ref="O16:O17"/>
    <mergeCell ref="B18:B19"/>
    <mergeCell ref="C18:C19"/>
    <mergeCell ref="D18:D19"/>
    <mergeCell ref="H18:H19"/>
    <mergeCell ref="J18:J19"/>
    <mergeCell ref="K18:K19"/>
    <mergeCell ref="L18:L19"/>
    <mergeCell ref="M18:M19"/>
    <mergeCell ref="N18:N19"/>
    <mergeCell ref="O18:O19"/>
    <mergeCell ref="B20:B21"/>
    <mergeCell ref="C20:C21"/>
    <mergeCell ref="D20:D21"/>
    <mergeCell ref="H20:H21"/>
    <mergeCell ref="J20:J21"/>
    <mergeCell ref="K20:K21"/>
    <mergeCell ref="L20:L21"/>
    <mergeCell ref="M20:M21"/>
    <mergeCell ref="N20:N21"/>
    <mergeCell ref="O20:O21"/>
    <mergeCell ref="B22:B23"/>
    <mergeCell ref="C22:C23"/>
    <mergeCell ref="D22:D23"/>
    <mergeCell ref="H22:H23"/>
    <mergeCell ref="J22:J23"/>
    <mergeCell ref="K22:K23"/>
    <mergeCell ref="L22:L23"/>
    <mergeCell ref="M22:M23"/>
    <mergeCell ref="N22:N23"/>
    <mergeCell ref="O22:O23"/>
    <mergeCell ref="B24:B25"/>
    <mergeCell ref="C24:C25"/>
    <mergeCell ref="D24:D25"/>
    <mergeCell ref="H24:H25"/>
    <mergeCell ref="J24:J25"/>
    <mergeCell ref="K24:K25"/>
    <mergeCell ref="L24:L25"/>
    <mergeCell ref="M24:M25"/>
    <mergeCell ref="N24:N25"/>
    <mergeCell ref="O24:O25"/>
    <mergeCell ref="B26:B27"/>
    <mergeCell ref="C26:C27"/>
    <mergeCell ref="D26:D27"/>
    <mergeCell ref="H26:H27"/>
    <mergeCell ref="J26:J27"/>
    <mergeCell ref="K26:K27"/>
    <mergeCell ref="L26:L27"/>
    <mergeCell ref="M26:M27"/>
    <mergeCell ref="N26:N27"/>
    <mergeCell ref="O26:O27"/>
    <mergeCell ref="B28:B29"/>
    <mergeCell ref="C28:C29"/>
    <mergeCell ref="D28:D29"/>
    <mergeCell ref="H28:H29"/>
    <mergeCell ref="J28:J29"/>
    <mergeCell ref="K28:K29"/>
    <mergeCell ref="L28:L29"/>
    <mergeCell ref="M28:M29"/>
    <mergeCell ref="N28:N29"/>
    <mergeCell ref="O28:O29"/>
    <mergeCell ref="B30:B31"/>
    <mergeCell ref="C30:C31"/>
    <mergeCell ref="D30:D31"/>
    <mergeCell ref="H30:H31"/>
    <mergeCell ref="J30:J31"/>
    <mergeCell ref="K30:K31"/>
    <mergeCell ref="L30:L31"/>
    <mergeCell ref="M30:M31"/>
    <mergeCell ref="N30:N31"/>
    <mergeCell ref="O30:O31"/>
    <mergeCell ref="B32:B33"/>
    <mergeCell ref="C32:C33"/>
    <mergeCell ref="D32:D33"/>
    <mergeCell ref="H32:H33"/>
    <mergeCell ref="J32:J33"/>
    <mergeCell ref="K32:K33"/>
    <mergeCell ref="L32:L33"/>
    <mergeCell ref="M32:M33"/>
    <mergeCell ref="N32:N33"/>
    <mergeCell ref="O32:O33"/>
    <mergeCell ref="B34:B35"/>
    <mergeCell ref="C34:C35"/>
    <mergeCell ref="D34:D35"/>
    <mergeCell ref="H34:H35"/>
    <mergeCell ref="J34:J35"/>
    <mergeCell ref="K34:K35"/>
    <mergeCell ref="L34:L35"/>
    <mergeCell ref="M34:M35"/>
    <mergeCell ref="N34:N35"/>
    <mergeCell ref="O34:O35"/>
    <mergeCell ref="B36:B37"/>
    <mergeCell ref="C36:C37"/>
    <mergeCell ref="D36:D37"/>
    <mergeCell ref="H36:H37"/>
    <mergeCell ref="J36:J37"/>
    <mergeCell ref="K36:K37"/>
    <mergeCell ref="L36:L37"/>
    <mergeCell ref="M36:M37"/>
    <mergeCell ref="N36:N37"/>
    <mergeCell ref="O36:O37"/>
    <mergeCell ref="B38:B39"/>
    <mergeCell ref="C38:C39"/>
    <mergeCell ref="D38:D39"/>
    <mergeCell ref="H38:H39"/>
    <mergeCell ref="J38:J39"/>
    <mergeCell ref="K38:K39"/>
    <mergeCell ref="L38:L39"/>
    <mergeCell ref="M38:M39"/>
    <mergeCell ref="N38:N39"/>
    <mergeCell ref="O38:O39"/>
    <mergeCell ref="B40:B41"/>
    <mergeCell ref="C40:C41"/>
    <mergeCell ref="D40:D41"/>
    <mergeCell ref="H40:H41"/>
    <mergeCell ref="J40:J41"/>
    <mergeCell ref="K40:K41"/>
    <mergeCell ref="L40:L41"/>
    <mergeCell ref="M40:M41"/>
    <mergeCell ref="N40:N41"/>
    <mergeCell ref="O40:O41"/>
    <mergeCell ref="B42:B43"/>
    <mergeCell ref="C42:C43"/>
    <mergeCell ref="D42:D43"/>
    <mergeCell ref="H42:H43"/>
    <mergeCell ref="J42:J43"/>
    <mergeCell ref="K42:K43"/>
    <mergeCell ref="L42:L43"/>
    <mergeCell ref="M42:M43"/>
    <mergeCell ref="N42:N43"/>
    <mergeCell ref="O42:O43"/>
    <mergeCell ref="B44:B45"/>
    <mergeCell ref="C44:C45"/>
    <mergeCell ref="D44:I45"/>
    <mergeCell ref="J44:J45"/>
    <mergeCell ref="K44:K45"/>
    <mergeCell ref="L44:L45"/>
    <mergeCell ref="M44:M45"/>
    <mergeCell ref="N46:N47"/>
    <mergeCell ref="O46:O47"/>
    <mergeCell ref="M50:O50"/>
    <mergeCell ref="N44:N45"/>
    <mergeCell ref="O44:O45"/>
    <mergeCell ref="B46:B47"/>
    <mergeCell ref="C46:C47"/>
    <mergeCell ref="D46:D47"/>
    <mergeCell ref="H46:H47"/>
    <mergeCell ref="J46:J47"/>
    <mergeCell ref="K46:K47"/>
    <mergeCell ref="L46:L47"/>
    <mergeCell ref="M46:M47"/>
  </mergeCells>
  <phoneticPr fontId="1" type="noConversion"/>
  <printOptions horizontalCentered="1" verticalCentered="1"/>
  <pageMargins left="0" right="0" top="0.39370078740157483" bottom="0" header="0" footer="0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F717F-216B-4DC8-B085-1954A3983563}">
  <sheetPr>
    <tabColor rgb="FF00B050"/>
  </sheetPr>
  <dimension ref="B1:Q61"/>
  <sheetViews>
    <sheetView zoomScaleNormal="100" workbookViewId="0">
      <selection activeCell="D12" sqref="D12:Q55"/>
    </sheetView>
  </sheetViews>
  <sheetFormatPr defaultColWidth="9" defaultRowHeight="15.6"/>
  <cols>
    <col min="1" max="1" width="0.88671875" style="1" customWidth="1"/>
    <col min="2" max="2" width="3.109375" style="1" customWidth="1"/>
    <col min="3" max="3" width="1.88671875" style="1" customWidth="1"/>
    <col min="4" max="4" width="7.6640625" style="21" customWidth="1"/>
    <col min="5" max="5" width="13.6640625" style="1" customWidth="1"/>
    <col min="6" max="9" width="12.6640625" style="1" customWidth="1"/>
    <col min="10" max="10" width="4.6640625" style="1" customWidth="1"/>
    <col min="11" max="11" width="11.6640625" style="1" customWidth="1"/>
    <col min="12" max="12" width="2.109375" style="1" customWidth="1"/>
    <col min="13" max="17" width="1.109375" style="1" customWidth="1"/>
    <col min="18" max="16384" width="9" style="1"/>
  </cols>
  <sheetData>
    <row r="1" spans="2:17" ht="24.9" customHeight="1">
      <c r="B1" s="157" t="s">
        <v>55</v>
      </c>
      <c r="C1" s="157"/>
      <c r="D1" s="157"/>
      <c r="E1" s="157"/>
      <c r="F1" s="157"/>
      <c r="G1" s="157"/>
      <c r="H1" s="177" t="s">
        <v>590</v>
      </c>
      <c r="I1" s="177"/>
      <c r="J1" s="177"/>
      <c r="K1" s="177"/>
      <c r="L1" s="177"/>
      <c r="M1" s="177"/>
      <c r="N1" s="177"/>
      <c r="O1" s="177"/>
      <c r="P1" s="36"/>
      <c r="Q1" s="15"/>
    </row>
    <row r="2" spans="2:17" ht="15" customHeight="1" thickBot="1">
      <c r="B2" s="158"/>
      <c r="C2" s="158"/>
      <c r="D2" s="158"/>
      <c r="E2" s="158"/>
      <c r="F2" s="158"/>
      <c r="G2" s="158"/>
      <c r="I2" s="56"/>
      <c r="J2" s="19"/>
      <c r="K2" s="14"/>
      <c r="L2" s="37"/>
      <c r="M2" s="37"/>
      <c r="N2" s="37"/>
      <c r="O2" s="37"/>
      <c r="P2" s="37"/>
      <c r="Q2" s="14"/>
    </row>
    <row r="3" spans="2:17" s="2" customFormat="1" ht="21.9" customHeight="1" thickBot="1">
      <c r="B3" s="85" t="s">
        <v>3</v>
      </c>
      <c r="C3" s="86" t="s">
        <v>4</v>
      </c>
      <c r="D3" s="87" t="s">
        <v>5</v>
      </c>
      <c r="E3" s="88" t="s">
        <v>0</v>
      </c>
      <c r="F3" s="178" t="s">
        <v>13</v>
      </c>
      <c r="G3" s="178"/>
      <c r="H3" s="178"/>
      <c r="I3" s="178"/>
      <c r="J3" s="86" t="s">
        <v>35</v>
      </c>
      <c r="K3" s="88" t="s">
        <v>1</v>
      </c>
      <c r="L3" s="89" t="s">
        <v>2</v>
      </c>
      <c r="M3" s="90" t="s">
        <v>15</v>
      </c>
      <c r="N3" s="90" t="s">
        <v>16</v>
      </c>
      <c r="O3" s="90" t="s">
        <v>17</v>
      </c>
      <c r="P3" s="90" t="s">
        <v>18</v>
      </c>
      <c r="Q3" s="91" t="s">
        <v>14</v>
      </c>
    </row>
    <row r="4" spans="2:17" s="2" customFormat="1" ht="17.399999999999999" hidden="1" customHeight="1">
      <c r="B4" s="179" t="e">
        <f>_xlfn.SINGLE(福豐校審葷!#REF!)</f>
        <v>#REF!</v>
      </c>
      <c r="C4" s="181" t="e">
        <f>_xlfn.SINGLE(福豐校審葷!#REF!)</f>
        <v>#REF!</v>
      </c>
      <c r="D4" s="183"/>
      <c r="E4" s="75"/>
      <c r="F4" s="75"/>
      <c r="G4" s="75"/>
      <c r="H4" s="75"/>
      <c r="I4" s="75"/>
      <c r="J4" s="185" t="e">
        <f>_xlfn.SINGLE(福豐校審葷!#REF!)</f>
        <v>#REF!</v>
      </c>
      <c r="K4" s="23"/>
      <c r="L4" s="187"/>
      <c r="M4" s="189">
        <v>6.6</v>
      </c>
      <c r="N4" s="189">
        <v>2.8</v>
      </c>
      <c r="O4" s="189">
        <v>2.4</v>
      </c>
      <c r="P4" s="189">
        <v>2.6</v>
      </c>
      <c r="Q4" s="191">
        <f>M4*70+N4*75+O4*25+P4*45</f>
        <v>849</v>
      </c>
    </row>
    <row r="5" spans="2:17" s="32" customFormat="1" ht="17.399999999999999" hidden="1" customHeight="1">
      <c r="B5" s="180"/>
      <c r="C5" s="182"/>
      <c r="D5" s="184"/>
      <c r="E5" s="46"/>
      <c r="F5" s="46"/>
      <c r="G5" s="46"/>
      <c r="H5" s="46"/>
      <c r="I5" s="46"/>
      <c r="J5" s="186"/>
      <c r="K5" s="31"/>
      <c r="L5" s="188"/>
      <c r="M5" s="190"/>
      <c r="N5" s="190"/>
      <c r="O5" s="190"/>
      <c r="P5" s="190"/>
      <c r="Q5" s="192"/>
    </row>
    <row r="6" spans="2:17" s="2" customFormat="1" ht="17.399999999999999" hidden="1" customHeight="1">
      <c r="B6" s="193" t="e">
        <f>_xlfn.SINGLE(福豐校審葷!#REF!)</f>
        <v>#REF!</v>
      </c>
      <c r="C6" s="194" t="e">
        <f>_xlfn.SINGLE(福豐校審葷!#REF!)</f>
        <v>#REF!</v>
      </c>
      <c r="D6" s="195"/>
      <c r="E6" s="48"/>
      <c r="F6" s="48"/>
      <c r="G6" s="48"/>
      <c r="H6" s="47"/>
      <c r="I6" s="48"/>
      <c r="J6" s="196" t="e">
        <f>_xlfn.SINGLE(福豐校審葷!#REF!)</f>
        <v>#REF!</v>
      </c>
      <c r="K6" s="22"/>
      <c r="L6" s="197"/>
      <c r="M6" s="198">
        <v>6.6</v>
      </c>
      <c r="N6" s="198">
        <v>2.8</v>
      </c>
      <c r="O6" s="198">
        <v>2.4</v>
      </c>
      <c r="P6" s="198">
        <v>2.6</v>
      </c>
      <c r="Q6" s="199">
        <f>M6*70+N6*75+O6*25+P6*45</f>
        <v>849</v>
      </c>
    </row>
    <row r="7" spans="2:17" s="32" customFormat="1" ht="17.399999999999999" hidden="1" customHeight="1">
      <c r="B7" s="180"/>
      <c r="C7" s="182"/>
      <c r="D7" s="184"/>
      <c r="E7" s="46"/>
      <c r="F7" s="46"/>
      <c r="G7" s="46"/>
      <c r="H7" s="33"/>
      <c r="I7" s="46"/>
      <c r="J7" s="186"/>
      <c r="K7" s="31"/>
      <c r="L7" s="188"/>
      <c r="M7" s="190"/>
      <c r="N7" s="190"/>
      <c r="O7" s="190"/>
      <c r="P7" s="190"/>
      <c r="Q7" s="192"/>
    </row>
    <row r="8" spans="2:17" s="2" customFormat="1" ht="17.399999999999999" hidden="1" customHeight="1">
      <c r="B8" s="193" t="e">
        <f>_xlfn.SINGLE(福豐校審葷!#REF!)</f>
        <v>#REF!</v>
      </c>
      <c r="C8" s="194" t="e">
        <f>_xlfn.SINGLE(福豐校審葷!#REF!)</f>
        <v>#REF!</v>
      </c>
      <c r="D8" s="195"/>
      <c r="E8" s="48"/>
      <c r="F8" s="48"/>
      <c r="G8" s="47"/>
      <c r="H8" s="48"/>
      <c r="I8" s="75"/>
      <c r="J8" s="196" t="e">
        <f>_xlfn.SINGLE(福豐校審葷!#REF!)</f>
        <v>#REF!</v>
      </c>
      <c r="K8" s="22"/>
      <c r="L8" s="197"/>
      <c r="M8" s="198">
        <v>6.6</v>
      </c>
      <c r="N8" s="198">
        <v>2.8</v>
      </c>
      <c r="O8" s="198">
        <v>2.4</v>
      </c>
      <c r="P8" s="198">
        <v>2.6</v>
      </c>
      <c r="Q8" s="199">
        <f>M8*70+N8*75+O8*25+P8*45</f>
        <v>849</v>
      </c>
    </row>
    <row r="9" spans="2:17" s="32" customFormat="1" ht="17.399999999999999" hidden="1" customHeight="1">
      <c r="B9" s="180"/>
      <c r="C9" s="182"/>
      <c r="D9" s="184"/>
      <c r="E9" s="46"/>
      <c r="F9" s="46"/>
      <c r="G9" s="33"/>
      <c r="H9" s="46"/>
      <c r="I9" s="46"/>
      <c r="J9" s="186"/>
      <c r="K9" s="31"/>
      <c r="L9" s="188"/>
      <c r="M9" s="190"/>
      <c r="N9" s="190"/>
      <c r="O9" s="190"/>
      <c r="P9" s="190"/>
      <c r="Q9" s="192"/>
    </row>
    <row r="10" spans="2:17" s="2" customFormat="1" ht="17.399999999999999" hidden="1" customHeight="1">
      <c r="B10" s="193" t="e">
        <f>_xlfn.SINGLE(福豐校審葷!#REF!)</f>
        <v>#REF!</v>
      </c>
      <c r="C10" s="194" t="e">
        <f>_xlfn.SINGLE(福豐校審葷!#REF!)</f>
        <v>#REF!</v>
      </c>
      <c r="D10" s="195"/>
      <c r="E10" s="48"/>
      <c r="F10" s="48"/>
      <c r="G10" s="48"/>
      <c r="H10" s="52"/>
      <c r="I10" s="75"/>
      <c r="J10" s="196" t="e">
        <f>_xlfn.SINGLE(福豐校審葷!#REF!)</f>
        <v>#REF!</v>
      </c>
      <c r="K10" s="22"/>
      <c r="L10" s="197"/>
      <c r="M10" s="198">
        <v>6.6</v>
      </c>
      <c r="N10" s="198">
        <v>2.8</v>
      </c>
      <c r="O10" s="198">
        <v>2.4</v>
      </c>
      <c r="P10" s="198">
        <v>2.6</v>
      </c>
      <c r="Q10" s="199">
        <f>M10*70+N10*75+O10*25+P10*45</f>
        <v>849</v>
      </c>
    </row>
    <row r="11" spans="2:17" s="32" customFormat="1" ht="17.399999999999999" hidden="1" customHeight="1">
      <c r="B11" s="180"/>
      <c r="C11" s="182"/>
      <c r="D11" s="184"/>
      <c r="E11" s="46"/>
      <c r="F11" s="46"/>
      <c r="G11" s="46"/>
      <c r="H11" s="55"/>
      <c r="I11" s="46"/>
      <c r="J11" s="186"/>
      <c r="K11" s="31"/>
      <c r="L11" s="188"/>
      <c r="M11" s="190"/>
      <c r="N11" s="190"/>
      <c r="O11" s="190"/>
      <c r="P11" s="190"/>
      <c r="Q11" s="192"/>
    </row>
    <row r="12" spans="2:17" s="2" customFormat="1" ht="17.399999999999999" customHeight="1" thickTop="1">
      <c r="B12" s="201">
        <v>45901</v>
      </c>
      <c r="C12" s="202" t="s">
        <v>585</v>
      </c>
      <c r="D12" s="306" t="s">
        <v>329</v>
      </c>
      <c r="E12" s="95" t="s">
        <v>625</v>
      </c>
      <c r="F12" s="96" t="s">
        <v>345</v>
      </c>
      <c r="G12" s="96" t="s">
        <v>349</v>
      </c>
      <c r="H12" s="97" t="s">
        <v>626</v>
      </c>
      <c r="I12" s="98" t="s">
        <v>627</v>
      </c>
      <c r="J12" s="307" t="s">
        <v>19</v>
      </c>
      <c r="K12" s="96" t="s">
        <v>184</v>
      </c>
      <c r="L12" s="294"/>
      <c r="M12" s="277">
        <v>6.5</v>
      </c>
      <c r="N12" s="277">
        <v>2.8</v>
      </c>
      <c r="O12" s="277">
        <v>2.1</v>
      </c>
      <c r="P12" s="277">
        <v>2.8</v>
      </c>
      <c r="Q12" s="279">
        <f>M12*70+N12*75+O12*25+P12*45</f>
        <v>843.5</v>
      </c>
    </row>
    <row r="13" spans="2:17" s="32" customFormat="1" ht="17.399999999999999" customHeight="1">
      <c r="B13" s="180"/>
      <c r="C13" s="182"/>
      <c r="D13" s="300"/>
      <c r="E13" s="99" t="s">
        <v>628</v>
      </c>
      <c r="F13" s="100" t="s">
        <v>347</v>
      </c>
      <c r="G13" s="100" t="s">
        <v>351</v>
      </c>
      <c r="H13" s="100" t="s">
        <v>629</v>
      </c>
      <c r="I13" s="100" t="s">
        <v>630</v>
      </c>
      <c r="J13" s="301"/>
      <c r="K13" s="100" t="s">
        <v>496</v>
      </c>
      <c r="L13" s="267"/>
      <c r="M13" s="278"/>
      <c r="N13" s="278"/>
      <c r="O13" s="278"/>
      <c r="P13" s="278"/>
      <c r="Q13" s="280"/>
    </row>
    <row r="14" spans="2:17" s="2" customFormat="1" ht="17.399999999999999" customHeight="1">
      <c r="B14" s="193">
        <v>45902</v>
      </c>
      <c r="C14" s="194" t="s">
        <v>586</v>
      </c>
      <c r="D14" s="281" t="s">
        <v>331</v>
      </c>
      <c r="E14" s="97" t="s">
        <v>631</v>
      </c>
      <c r="F14" s="97" t="s">
        <v>632</v>
      </c>
      <c r="G14" s="97" t="s">
        <v>633</v>
      </c>
      <c r="H14" s="97" t="s">
        <v>500</v>
      </c>
      <c r="I14" s="97" t="s">
        <v>634</v>
      </c>
      <c r="J14" s="283" t="s">
        <v>20</v>
      </c>
      <c r="K14" s="97" t="s">
        <v>443</v>
      </c>
      <c r="L14" s="266"/>
      <c r="M14" s="273">
        <v>6.7</v>
      </c>
      <c r="N14" s="273">
        <v>2.8</v>
      </c>
      <c r="O14" s="273">
        <v>2.1</v>
      </c>
      <c r="P14" s="273">
        <v>2.8</v>
      </c>
      <c r="Q14" s="275">
        <f>M14*70+N14*75+O14*25+P14*45</f>
        <v>857.5</v>
      </c>
    </row>
    <row r="15" spans="2:17" s="32" customFormat="1" ht="17.399999999999999" customHeight="1">
      <c r="B15" s="180"/>
      <c r="C15" s="182"/>
      <c r="D15" s="300"/>
      <c r="E15" s="100" t="s">
        <v>635</v>
      </c>
      <c r="F15" s="100" t="s">
        <v>636</v>
      </c>
      <c r="G15" s="100" t="s">
        <v>637</v>
      </c>
      <c r="H15" s="100" t="s">
        <v>501</v>
      </c>
      <c r="I15" s="100" t="s">
        <v>638</v>
      </c>
      <c r="J15" s="301"/>
      <c r="K15" s="100" t="s">
        <v>474</v>
      </c>
      <c r="L15" s="267"/>
      <c r="M15" s="278"/>
      <c r="N15" s="278"/>
      <c r="O15" s="278"/>
      <c r="P15" s="278"/>
      <c r="Q15" s="280"/>
    </row>
    <row r="16" spans="2:17" s="2" customFormat="1" ht="17.399999999999999" customHeight="1">
      <c r="B16" s="193">
        <v>45903</v>
      </c>
      <c r="C16" s="194" t="s">
        <v>587</v>
      </c>
      <c r="D16" s="281" t="s">
        <v>591</v>
      </c>
      <c r="E16" s="97" t="s">
        <v>639</v>
      </c>
      <c r="F16" s="97" t="s">
        <v>640</v>
      </c>
      <c r="G16" s="97" t="s">
        <v>641</v>
      </c>
      <c r="H16" s="97" t="s">
        <v>502</v>
      </c>
      <c r="I16" s="98" t="s">
        <v>498</v>
      </c>
      <c r="J16" s="283" t="s">
        <v>21</v>
      </c>
      <c r="K16" s="97" t="s">
        <v>432</v>
      </c>
      <c r="L16" s="266"/>
      <c r="M16" s="273">
        <v>6.7</v>
      </c>
      <c r="N16" s="273">
        <v>2.7</v>
      </c>
      <c r="O16" s="273">
        <v>2.2000000000000002</v>
      </c>
      <c r="P16" s="273">
        <v>2.7</v>
      </c>
      <c r="Q16" s="275">
        <f>M16*70+N16*75+O16*25+P16*45</f>
        <v>848</v>
      </c>
    </row>
    <row r="17" spans="2:17" s="32" customFormat="1" ht="17.399999999999999" customHeight="1">
      <c r="B17" s="180"/>
      <c r="C17" s="182"/>
      <c r="D17" s="300"/>
      <c r="E17" s="100" t="s">
        <v>642</v>
      </c>
      <c r="F17" s="100" t="s">
        <v>643</v>
      </c>
      <c r="G17" s="100" t="s">
        <v>415</v>
      </c>
      <c r="H17" s="100" t="s">
        <v>504</v>
      </c>
      <c r="I17" s="100" t="s">
        <v>499</v>
      </c>
      <c r="J17" s="301"/>
      <c r="K17" s="100" t="s">
        <v>434</v>
      </c>
      <c r="L17" s="267"/>
      <c r="M17" s="278"/>
      <c r="N17" s="278"/>
      <c r="O17" s="278"/>
      <c r="P17" s="278"/>
      <c r="Q17" s="280"/>
    </row>
    <row r="18" spans="2:17" s="2" customFormat="1" ht="17.399999999999999" customHeight="1">
      <c r="B18" s="193">
        <v>45904</v>
      </c>
      <c r="C18" s="194" t="s">
        <v>588</v>
      </c>
      <c r="D18" s="281" t="s">
        <v>329</v>
      </c>
      <c r="E18" s="98" t="s">
        <v>644</v>
      </c>
      <c r="F18" s="97" t="s">
        <v>645</v>
      </c>
      <c r="G18" s="97" t="s">
        <v>646</v>
      </c>
      <c r="H18" s="97" t="s">
        <v>647</v>
      </c>
      <c r="I18" s="97" t="s">
        <v>648</v>
      </c>
      <c r="J18" s="283" t="s">
        <v>20</v>
      </c>
      <c r="K18" s="97" t="s">
        <v>475</v>
      </c>
      <c r="L18" s="266"/>
      <c r="M18" s="273">
        <v>6.8</v>
      </c>
      <c r="N18" s="273">
        <v>2.8</v>
      </c>
      <c r="O18" s="273">
        <v>2.1</v>
      </c>
      <c r="P18" s="273">
        <v>2.7</v>
      </c>
      <c r="Q18" s="275">
        <f>M18*70+N18*75+O18*25+P18*45</f>
        <v>860</v>
      </c>
    </row>
    <row r="19" spans="2:17" s="32" customFormat="1" ht="17.399999999999999" customHeight="1">
      <c r="B19" s="180"/>
      <c r="C19" s="182"/>
      <c r="D19" s="300"/>
      <c r="E19" s="100" t="s">
        <v>649</v>
      </c>
      <c r="F19" s="100" t="s">
        <v>650</v>
      </c>
      <c r="G19" s="100" t="s">
        <v>651</v>
      </c>
      <c r="H19" s="100" t="s">
        <v>652</v>
      </c>
      <c r="I19" s="100" t="s">
        <v>653</v>
      </c>
      <c r="J19" s="301"/>
      <c r="K19" s="100" t="s">
        <v>459</v>
      </c>
      <c r="L19" s="267"/>
      <c r="M19" s="278"/>
      <c r="N19" s="278"/>
      <c r="O19" s="278"/>
      <c r="P19" s="278"/>
      <c r="Q19" s="280"/>
    </row>
    <row r="20" spans="2:17" s="2" customFormat="1" ht="17.399999999999999" customHeight="1">
      <c r="B20" s="193">
        <v>45905</v>
      </c>
      <c r="C20" s="194" t="s">
        <v>589</v>
      </c>
      <c r="D20" s="281" t="s">
        <v>332</v>
      </c>
      <c r="E20" s="98" t="s">
        <v>654</v>
      </c>
      <c r="F20" s="97" t="s">
        <v>364</v>
      </c>
      <c r="G20" s="97" t="s">
        <v>360</v>
      </c>
      <c r="H20" s="101" t="s">
        <v>505</v>
      </c>
      <c r="I20" s="97" t="s">
        <v>506</v>
      </c>
      <c r="J20" s="283" t="s">
        <v>20</v>
      </c>
      <c r="K20" s="97" t="s">
        <v>476</v>
      </c>
      <c r="L20" s="266"/>
      <c r="M20" s="273">
        <v>6.8</v>
      </c>
      <c r="N20" s="273">
        <v>2.7</v>
      </c>
      <c r="O20" s="273">
        <v>2.2000000000000002</v>
      </c>
      <c r="P20" s="273">
        <v>2.8</v>
      </c>
      <c r="Q20" s="275">
        <f>M20*70+N20*75+O20*25+P20*45</f>
        <v>859.5</v>
      </c>
    </row>
    <row r="21" spans="2:17" s="32" customFormat="1" ht="17.399999999999999" customHeight="1" thickBot="1">
      <c r="B21" s="209"/>
      <c r="C21" s="210"/>
      <c r="D21" s="295"/>
      <c r="E21" s="102" t="s">
        <v>655</v>
      </c>
      <c r="F21" s="102" t="s">
        <v>656</v>
      </c>
      <c r="G21" s="102" t="s">
        <v>361</v>
      </c>
      <c r="H21" s="103" t="s">
        <v>507</v>
      </c>
      <c r="I21" s="102" t="s">
        <v>508</v>
      </c>
      <c r="J21" s="296"/>
      <c r="K21" s="102" t="s">
        <v>328</v>
      </c>
      <c r="L21" s="297"/>
      <c r="M21" s="286"/>
      <c r="N21" s="286"/>
      <c r="O21" s="286"/>
      <c r="P21" s="286"/>
      <c r="Q21" s="287"/>
    </row>
    <row r="22" spans="2:17" s="2" customFormat="1" ht="17.399999999999999" customHeight="1" thickTop="1">
      <c r="B22" s="201">
        <v>45908</v>
      </c>
      <c r="C22" s="202" t="s">
        <v>585</v>
      </c>
      <c r="D22" s="302" t="s">
        <v>333</v>
      </c>
      <c r="E22" s="98" t="s">
        <v>657</v>
      </c>
      <c r="F22" s="98" t="s">
        <v>658</v>
      </c>
      <c r="G22" s="98" t="s">
        <v>367</v>
      </c>
      <c r="H22" s="98" t="s">
        <v>659</v>
      </c>
      <c r="I22" s="98" t="s">
        <v>509</v>
      </c>
      <c r="J22" s="307" t="s">
        <v>19</v>
      </c>
      <c r="K22" s="98" t="s">
        <v>477</v>
      </c>
      <c r="L22" s="269"/>
      <c r="M22" s="298">
        <v>6.7</v>
      </c>
      <c r="N22" s="298">
        <v>2.8</v>
      </c>
      <c r="O22" s="298">
        <v>2.1</v>
      </c>
      <c r="P22" s="298">
        <v>2.8</v>
      </c>
      <c r="Q22" s="299">
        <f>M22*70+N22*75+O22*25+P22*45</f>
        <v>857.5</v>
      </c>
    </row>
    <row r="23" spans="2:17" s="32" customFormat="1" ht="17.399999999999999" customHeight="1">
      <c r="B23" s="180"/>
      <c r="C23" s="182"/>
      <c r="D23" s="300"/>
      <c r="E23" s="100" t="s">
        <v>660</v>
      </c>
      <c r="F23" s="100" t="s">
        <v>661</v>
      </c>
      <c r="G23" s="100" t="s">
        <v>662</v>
      </c>
      <c r="H23" s="100" t="s">
        <v>663</v>
      </c>
      <c r="I23" s="100" t="s">
        <v>510</v>
      </c>
      <c r="J23" s="301"/>
      <c r="K23" s="100" t="s">
        <v>478</v>
      </c>
      <c r="L23" s="267"/>
      <c r="M23" s="278"/>
      <c r="N23" s="278"/>
      <c r="O23" s="278"/>
      <c r="P23" s="278"/>
      <c r="Q23" s="280"/>
    </row>
    <row r="24" spans="2:17" s="2" customFormat="1" ht="17.399999999999999" customHeight="1">
      <c r="B24" s="193">
        <v>45909</v>
      </c>
      <c r="C24" s="194" t="s">
        <v>586</v>
      </c>
      <c r="D24" s="281" t="s">
        <v>329</v>
      </c>
      <c r="E24" s="97" t="s">
        <v>377</v>
      </c>
      <c r="F24" s="97" t="s">
        <v>664</v>
      </c>
      <c r="G24" s="97" t="s">
        <v>665</v>
      </c>
      <c r="H24" s="97" t="s">
        <v>666</v>
      </c>
      <c r="I24" s="97" t="s">
        <v>503</v>
      </c>
      <c r="J24" s="283" t="s">
        <v>20</v>
      </c>
      <c r="K24" s="97" t="s">
        <v>44</v>
      </c>
      <c r="L24" s="266"/>
      <c r="M24" s="273">
        <v>6.8</v>
      </c>
      <c r="N24" s="273">
        <v>2.8</v>
      </c>
      <c r="O24" s="273">
        <v>2.1</v>
      </c>
      <c r="P24" s="273">
        <v>2.7</v>
      </c>
      <c r="Q24" s="275">
        <f>M24*70+N24*75+O24*25+P24*45</f>
        <v>860</v>
      </c>
    </row>
    <row r="25" spans="2:17" s="32" customFormat="1" ht="17.399999999999999" customHeight="1">
      <c r="B25" s="180"/>
      <c r="C25" s="182"/>
      <c r="D25" s="300"/>
      <c r="E25" s="100" t="s">
        <v>379</v>
      </c>
      <c r="F25" s="100" t="s">
        <v>667</v>
      </c>
      <c r="G25" s="100" t="s">
        <v>668</v>
      </c>
      <c r="H25" s="100" t="s">
        <v>669</v>
      </c>
      <c r="I25" s="100" t="s">
        <v>670</v>
      </c>
      <c r="J25" s="301"/>
      <c r="K25" s="100" t="s">
        <v>48</v>
      </c>
      <c r="L25" s="267"/>
      <c r="M25" s="278"/>
      <c r="N25" s="278"/>
      <c r="O25" s="278"/>
      <c r="P25" s="278"/>
      <c r="Q25" s="280"/>
    </row>
    <row r="26" spans="2:17" s="2" customFormat="1" ht="17.399999999999999" customHeight="1">
      <c r="B26" s="193">
        <v>45910</v>
      </c>
      <c r="C26" s="194" t="s">
        <v>587</v>
      </c>
      <c r="D26" s="281" t="s">
        <v>473</v>
      </c>
      <c r="E26" s="97" t="s">
        <v>671</v>
      </c>
      <c r="F26" s="97" t="s">
        <v>372</v>
      </c>
      <c r="G26" s="97" t="s">
        <v>672</v>
      </c>
      <c r="H26" s="104" t="s">
        <v>513</v>
      </c>
      <c r="I26" s="98" t="s">
        <v>515</v>
      </c>
      <c r="J26" s="283" t="s">
        <v>21</v>
      </c>
      <c r="K26" s="97" t="s">
        <v>436</v>
      </c>
      <c r="L26" s="266"/>
      <c r="M26" s="273">
        <v>6.9</v>
      </c>
      <c r="N26" s="273">
        <v>2.7</v>
      </c>
      <c r="O26" s="273">
        <v>2</v>
      </c>
      <c r="P26" s="273">
        <v>2.7</v>
      </c>
      <c r="Q26" s="275">
        <f>M26*70+N26*75+O26*25+P26*45</f>
        <v>857</v>
      </c>
    </row>
    <row r="27" spans="2:17" s="32" customFormat="1" ht="17.399999999999999" customHeight="1">
      <c r="B27" s="180"/>
      <c r="C27" s="182"/>
      <c r="D27" s="300"/>
      <c r="E27" s="100" t="s">
        <v>673</v>
      </c>
      <c r="F27" s="100" t="s">
        <v>674</v>
      </c>
      <c r="G27" s="100" t="s">
        <v>675</v>
      </c>
      <c r="H27" s="99" t="s">
        <v>514</v>
      </c>
      <c r="I27" s="100" t="s">
        <v>516</v>
      </c>
      <c r="J27" s="301"/>
      <c r="K27" s="100" t="s">
        <v>547</v>
      </c>
      <c r="L27" s="267"/>
      <c r="M27" s="278"/>
      <c r="N27" s="278"/>
      <c r="O27" s="278"/>
      <c r="P27" s="278"/>
      <c r="Q27" s="280"/>
    </row>
    <row r="28" spans="2:17" s="2" customFormat="1" ht="17.399999999999999" customHeight="1">
      <c r="B28" s="193">
        <v>45911</v>
      </c>
      <c r="C28" s="194" t="s">
        <v>588</v>
      </c>
      <c r="D28" s="281" t="s">
        <v>329</v>
      </c>
      <c r="E28" s="97" t="s">
        <v>676</v>
      </c>
      <c r="F28" s="97" t="s">
        <v>677</v>
      </c>
      <c r="G28" s="97" t="s">
        <v>369</v>
      </c>
      <c r="H28" s="98" t="s">
        <v>511</v>
      </c>
      <c r="I28" s="97" t="s">
        <v>226</v>
      </c>
      <c r="J28" s="283" t="s">
        <v>20</v>
      </c>
      <c r="K28" s="97" t="s">
        <v>569</v>
      </c>
      <c r="L28" s="266"/>
      <c r="M28" s="273">
        <v>6.6</v>
      </c>
      <c r="N28" s="273">
        <v>2.8</v>
      </c>
      <c r="O28" s="273">
        <v>2</v>
      </c>
      <c r="P28" s="273">
        <v>2.7</v>
      </c>
      <c r="Q28" s="275">
        <f>M28*70+N28*75+O28*25+P28*45</f>
        <v>843.5</v>
      </c>
    </row>
    <row r="29" spans="2:17" s="32" customFormat="1" ht="17.399999999999999" customHeight="1">
      <c r="B29" s="180"/>
      <c r="C29" s="182"/>
      <c r="D29" s="300"/>
      <c r="E29" s="100" t="s">
        <v>678</v>
      </c>
      <c r="F29" s="105" t="s">
        <v>679</v>
      </c>
      <c r="G29" s="100" t="s">
        <v>680</v>
      </c>
      <c r="H29" s="100" t="s">
        <v>512</v>
      </c>
      <c r="I29" s="100" t="s">
        <v>227</v>
      </c>
      <c r="J29" s="301"/>
      <c r="K29" s="100" t="s">
        <v>570</v>
      </c>
      <c r="L29" s="267"/>
      <c r="M29" s="278"/>
      <c r="N29" s="278"/>
      <c r="O29" s="278"/>
      <c r="P29" s="278"/>
      <c r="Q29" s="280"/>
    </row>
    <row r="30" spans="2:17" s="2" customFormat="1" ht="17.399999999999999" customHeight="1">
      <c r="B30" s="193">
        <v>45912</v>
      </c>
      <c r="C30" s="194" t="s">
        <v>589</v>
      </c>
      <c r="D30" s="281" t="s">
        <v>334</v>
      </c>
      <c r="E30" s="97" t="s">
        <v>681</v>
      </c>
      <c r="F30" s="97" t="s">
        <v>682</v>
      </c>
      <c r="G30" s="97" t="s">
        <v>683</v>
      </c>
      <c r="H30" s="97" t="s">
        <v>684</v>
      </c>
      <c r="I30" s="97" t="s">
        <v>124</v>
      </c>
      <c r="J30" s="283" t="s">
        <v>20</v>
      </c>
      <c r="K30" s="97" t="s">
        <v>452</v>
      </c>
      <c r="L30" s="266"/>
      <c r="M30" s="273">
        <v>6.8</v>
      </c>
      <c r="N30" s="273">
        <v>2.8</v>
      </c>
      <c r="O30" s="273">
        <v>2.1</v>
      </c>
      <c r="P30" s="273">
        <v>2.9</v>
      </c>
      <c r="Q30" s="275">
        <f>M30*70+N30*75+O30*25+P30*45</f>
        <v>869</v>
      </c>
    </row>
    <row r="31" spans="2:17" s="32" customFormat="1" ht="17.399999999999999" customHeight="1" thickBot="1">
      <c r="B31" s="209"/>
      <c r="C31" s="210"/>
      <c r="D31" s="302"/>
      <c r="E31" s="105" t="s">
        <v>685</v>
      </c>
      <c r="F31" s="102" t="s">
        <v>686</v>
      </c>
      <c r="G31" s="105" t="s">
        <v>687</v>
      </c>
      <c r="H31" s="102" t="s">
        <v>688</v>
      </c>
      <c r="I31" s="102" t="s">
        <v>125</v>
      </c>
      <c r="J31" s="296"/>
      <c r="K31" s="105" t="s">
        <v>479</v>
      </c>
      <c r="L31" s="269"/>
      <c r="M31" s="304"/>
      <c r="N31" s="304"/>
      <c r="O31" s="304"/>
      <c r="P31" s="304"/>
      <c r="Q31" s="305"/>
    </row>
    <row r="32" spans="2:17" s="2" customFormat="1" ht="17.399999999999999" customHeight="1" thickTop="1">
      <c r="B32" s="201">
        <v>45915</v>
      </c>
      <c r="C32" s="202" t="s">
        <v>585</v>
      </c>
      <c r="D32" s="306" t="s">
        <v>329</v>
      </c>
      <c r="E32" s="96" t="s">
        <v>689</v>
      </c>
      <c r="F32" s="98" t="s">
        <v>690</v>
      </c>
      <c r="G32" s="96" t="s">
        <v>385</v>
      </c>
      <c r="H32" s="97" t="s">
        <v>691</v>
      </c>
      <c r="I32" s="98" t="s">
        <v>518</v>
      </c>
      <c r="J32" s="307" t="s">
        <v>19</v>
      </c>
      <c r="K32" s="96" t="s">
        <v>481</v>
      </c>
      <c r="L32" s="294"/>
      <c r="M32" s="277">
        <v>6.7</v>
      </c>
      <c r="N32" s="277">
        <v>2.8</v>
      </c>
      <c r="O32" s="277">
        <v>2.1</v>
      </c>
      <c r="P32" s="277">
        <v>2.8</v>
      </c>
      <c r="Q32" s="279">
        <f>M32*70+N32*75+O32*25+P32*45</f>
        <v>857.5</v>
      </c>
    </row>
    <row r="33" spans="2:17" s="32" customFormat="1" ht="17.399999999999999" customHeight="1">
      <c r="B33" s="180"/>
      <c r="C33" s="182"/>
      <c r="D33" s="300"/>
      <c r="E33" s="100" t="s">
        <v>692</v>
      </c>
      <c r="F33" s="100" t="s">
        <v>693</v>
      </c>
      <c r="G33" s="100" t="s">
        <v>694</v>
      </c>
      <c r="H33" s="100" t="s">
        <v>695</v>
      </c>
      <c r="I33" s="100" t="s">
        <v>519</v>
      </c>
      <c r="J33" s="301"/>
      <c r="K33" s="100" t="s">
        <v>480</v>
      </c>
      <c r="L33" s="267"/>
      <c r="M33" s="278"/>
      <c r="N33" s="278"/>
      <c r="O33" s="278"/>
      <c r="P33" s="278"/>
      <c r="Q33" s="280"/>
    </row>
    <row r="34" spans="2:17" s="2" customFormat="1" ht="17.399999999999999" customHeight="1">
      <c r="B34" s="193">
        <v>45916</v>
      </c>
      <c r="C34" s="194" t="s">
        <v>586</v>
      </c>
      <c r="D34" s="281" t="s">
        <v>335</v>
      </c>
      <c r="E34" s="97" t="s">
        <v>696</v>
      </c>
      <c r="F34" s="106" t="s">
        <v>697</v>
      </c>
      <c r="G34" s="97" t="s">
        <v>389</v>
      </c>
      <c r="H34" s="97" t="s">
        <v>513</v>
      </c>
      <c r="I34" s="97" t="s">
        <v>133</v>
      </c>
      <c r="J34" s="283" t="s">
        <v>20</v>
      </c>
      <c r="K34" s="97" t="s">
        <v>165</v>
      </c>
      <c r="L34" s="266"/>
      <c r="M34" s="273">
        <v>6.6</v>
      </c>
      <c r="N34" s="273">
        <v>2.8</v>
      </c>
      <c r="O34" s="273">
        <v>2.2000000000000002</v>
      </c>
      <c r="P34" s="273">
        <v>2.9</v>
      </c>
      <c r="Q34" s="275">
        <f>M34*70+N34*75+O34*25+P34*45</f>
        <v>857.5</v>
      </c>
    </row>
    <row r="35" spans="2:17" s="32" customFormat="1" ht="17.399999999999999" customHeight="1">
      <c r="B35" s="180"/>
      <c r="C35" s="182"/>
      <c r="D35" s="300"/>
      <c r="E35" s="100" t="s">
        <v>698</v>
      </c>
      <c r="F35" s="107" t="s">
        <v>699</v>
      </c>
      <c r="G35" s="100" t="s">
        <v>700</v>
      </c>
      <c r="H35" s="100" t="s">
        <v>701</v>
      </c>
      <c r="I35" s="100" t="s">
        <v>702</v>
      </c>
      <c r="J35" s="301"/>
      <c r="K35" s="100" t="s">
        <v>482</v>
      </c>
      <c r="L35" s="267"/>
      <c r="M35" s="278"/>
      <c r="N35" s="278"/>
      <c r="O35" s="278"/>
      <c r="P35" s="278"/>
      <c r="Q35" s="280"/>
    </row>
    <row r="36" spans="2:17" s="2" customFormat="1" ht="17.399999999999999" customHeight="1">
      <c r="B36" s="193">
        <v>45917</v>
      </c>
      <c r="C36" s="194" t="s">
        <v>587</v>
      </c>
      <c r="D36" s="281" t="s">
        <v>577</v>
      </c>
      <c r="E36" s="97" t="s">
        <v>747</v>
      </c>
      <c r="F36" s="97" t="s">
        <v>703</v>
      </c>
      <c r="G36" s="97" t="s">
        <v>704</v>
      </c>
      <c r="H36" s="97" t="s">
        <v>520</v>
      </c>
      <c r="I36" s="97" t="s">
        <v>521</v>
      </c>
      <c r="J36" s="283" t="s">
        <v>21</v>
      </c>
      <c r="K36" s="97" t="s">
        <v>554</v>
      </c>
      <c r="L36" s="266"/>
      <c r="M36" s="273">
        <v>6.7</v>
      </c>
      <c r="N36" s="273">
        <v>2.7</v>
      </c>
      <c r="O36" s="273">
        <v>2.1</v>
      </c>
      <c r="P36" s="273">
        <v>2.9</v>
      </c>
      <c r="Q36" s="275">
        <f>M36*70+N36*75+O36*25+P36*45</f>
        <v>854.5</v>
      </c>
    </row>
    <row r="37" spans="2:17" s="32" customFormat="1" ht="17.399999999999999" customHeight="1">
      <c r="B37" s="180"/>
      <c r="C37" s="182"/>
      <c r="D37" s="300"/>
      <c r="E37" s="100" t="s">
        <v>748</v>
      </c>
      <c r="F37" s="100" t="s">
        <v>705</v>
      </c>
      <c r="G37" s="100" t="s">
        <v>706</v>
      </c>
      <c r="H37" s="100" t="s">
        <v>522</v>
      </c>
      <c r="I37" s="100" t="s">
        <v>523</v>
      </c>
      <c r="J37" s="301"/>
      <c r="K37" s="100" t="s">
        <v>571</v>
      </c>
      <c r="L37" s="267"/>
      <c r="M37" s="278"/>
      <c r="N37" s="278"/>
      <c r="O37" s="278"/>
      <c r="P37" s="278"/>
      <c r="Q37" s="280"/>
    </row>
    <row r="38" spans="2:17" s="2" customFormat="1" ht="17.399999999999999" customHeight="1">
      <c r="B38" s="193">
        <v>45918</v>
      </c>
      <c r="C38" s="194" t="s">
        <v>588</v>
      </c>
      <c r="D38" s="281" t="s">
        <v>336</v>
      </c>
      <c r="E38" s="98" t="s">
        <v>707</v>
      </c>
      <c r="F38" s="97" t="s">
        <v>708</v>
      </c>
      <c r="G38" s="97" t="s">
        <v>394</v>
      </c>
      <c r="H38" s="97" t="s">
        <v>709</v>
      </c>
      <c r="I38" s="97" t="s">
        <v>524</v>
      </c>
      <c r="J38" s="283" t="s">
        <v>20</v>
      </c>
      <c r="K38" s="97" t="s">
        <v>484</v>
      </c>
      <c r="L38" s="266"/>
      <c r="M38" s="273">
        <v>6.7</v>
      </c>
      <c r="N38" s="273">
        <v>2.7</v>
      </c>
      <c r="O38" s="273">
        <v>2.1</v>
      </c>
      <c r="P38" s="273">
        <v>2.8</v>
      </c>
      <c r="Q38" s="275">
        <f>M38*70+N38*75+O38*25+P38*45</f>
        <v>850</v>
      </c>
    </row>
    <row r="39" spans="2:17" s="32" customFormat="1" ht="17.399999999999999" customHeight="1">
      <c r="B39" s="180"/>
      <c r="C39" s="182"/>
      <c r="D39" s="300"/>
      <c r="E39" s="100" t="s">
        <v>710</v>
      </c>
      <c r="F39" s="100" t="s">
        <v>711</v>
      </c>
      <c r="G39" s="100" t="s">
        <v>712</v>
      </c>
      <c r="H39" s="100" t="s">
        <v>713</v>
      </c>
      <c r="I39" s="100" t="s">
        <v>525</v>
      </c>
      <c r="J39" s="301"/>
      <c r="K39" s="100" t="s">
        <v>483</v>
      </c>
      <c r="L39" s="267"/>
      <c r="M39" s="278"/>
      <c r="N39" s="278"/>
      <c r="O39" s="278"/>
      <c r="P39" s="278"/>
      <c r="Q39" s="280"/>
    </row>
    <row r="40" spans="2:17" s="2" customFormat="1" ht="17.399999999999999" customHeight="1">
      <c r="B40" s="193">
        <v>45919</v>
      </c>
      <c r="C40" s="194" t="s">
        <v>589</v>
      </c>
      <c r="D40" s="281" t="s">
        <v>329</v>
      </c>
      <c r="E40" s="97" t="s">
        <v>714</v>
      </c>
      <c r="F40" s="97" t="s">
        <v>398</v>
      </c>
      <c r="G40" s="108" t="s">
        <v>400</v>
      </c>
      <c r="H40" s="108" t="s">
        <v>526</v>
      </c>
      <c r="I40" s="98" t="s">
        <v>527</v>
      </c>
      <c r="J40" s="283" t="s">
        <v>20</v>
      </c>
      <c r="K40" s="97" t="s">
        <v>485</v>
      </c>
      <c r="L40" s="266"/>
      <c r="M40" s="273">
        <v>6.8</v>
      </c>
      <c r="N40" s="273">
        <v>2.8</v>
      </c>
      <c r="O40" s="273">
        <v>2</v>
      </c>
      <c r="P40" s="273">
        <v>2.7</v>
      </c>
      <c r="Q40" s="275">
        <f>M40*70+N40*75+O40*25+P40*45</f>
        <v>857.5</v>
      </c>
    </row>
    <row r="41" spans="2:17" s="32" customFormat="1" ht="17.399999999999999" customHeight="1" thickBot="1">
      <c r="B41" s="209"/>
      <c r="C41" s="210"/>
      <c r="D41" s="295"/>
      <c r="E41" s="102" t="s">
        <v>715</v>
      </c>
      <c r="F41" s="102" t="s">
        <v>399</v>
      </c>
      <c r="G41" s="103" t="s">
        <v>716</v>
      </c>
      <c r="H41" s="103" t="s">
        <v>717</v>
      </c>
      <c r="I41" s="102" t="s">
        <v>528</v>
      </c>
      <c r="J41" s="296"/>
      <c r="K41" s="102" t="s">
        <v>572</v>
      </c>
      <c r="L41" s="297"/>
      <c r="M41" s="286"/>
      <c r="N41" s="286"/>
      <c r="O41" s="286"/>
      <c r="P41" s="286"/>
      <c r="Q41" s="287"/>
    </row>
    <row r="42" spans="2:17" s="2" customFormat="1" ht="17.399999999999999" customHeight="1" thickTop="1">
      <c r="B42" s="179">
        <v>45922</v>
      </c>
      <c r="C42" s="181" t="s">
        <v>585</v>
      </c>
      <c r="D42" s="302" t="s">
        <v>338</v>
      </c>
      <c r="E42" s="98" t="s">
        <v>405</v>
      </c>
      <c r="F42" s="98" t="s">
        <v>718</v>
      </c>
      <c r="G42" s="98" t="s">
        <v>431</v>
      </c>
      <c r="H42" s="104" t="s">
        <v>719</v>
      </c>
      <c r="I42" s="98" t="s">
        <v>529</v>
      </c>
      <c r="J42" s="303" t="s">
        <v>19</v>
      </c>
      <c r="K42" s="98" t="s">
        <v>468</v>
      </c>
      <c r="L42" s="269"/>
      <c r="M42" s="298">
        <v>6.5</v>
      </c>
      <c r="N42" s="298">
        <v>2.8</v>
      </c>
      <c r="O42" s="298">
        <v>2.1</v>
      </c>
      <c r="P42" s="298">
        <v>2.6</v>
      </c>
      <c r="Q42" s="299">
        <f>M42*70+N42*75+O42*25+P42*45</f>
        <v>834.5</v>
      </c>
    </row>
    <row r="43" spans="2:17" s="32" customFormat="1" ht="17.399999999999999" customHeight="1">
      <c r="B43" s="180"/>
      <c r="C43" s="182"/>
      <c r="D43" s="300"/>
      <c r="E43" s="100" t="s">
        <v>406</v>
      </c>
      <c r="F43" s="100" t="s">
        <v>720</v>
      </c>
      <c r="G43" s="100" t="s">
        <v>721</v>
      </c>
      <c r="H43" s="107" t="s">
        <v>722</v>
      </c>
      <c r="I43" s="100" t="s">
        <v>530</v>
      </c>
      <c r="J43" s="301"/>
      <c r="K43" s="100" t="s">
        <v>486</v>
      </c>
      <c r="L43" s="267"/>
      <c r="M43" s="278"/>
      <c r="N43" s="278"/>
      <c r="O43" s="278"/>
      <c r="P43" s="278"/>
      <c r="Q43" s="280"/>
    </row>
    <row r="44" spans="2:17" s="2" customFormat="1" ht="17.399999999999999" customHeight="1">
      <c r="B44" s="193">
        <v>45923</v>
      </c>
      <c r="C44" s="194" t="s">
        <v>586</v>
      </c>
      <c r="D44" s="281" t="s">
        <v>329</v>
      </c>
      <c r="E44" s="97" t="s">
        <v>723</v>
      </c>
      <c r="F44" s="97" t="s">
        <v>419</v>
      </c>
      <c r="G44" s="97" t="s">
        <v>412</v>
      </c>
      <c r="H44" s="97" t="s">
        <v>502</v>
      </c>
      <c r="I44" s="97" t="s">
        <v>724</v>
      </c>
      <c r="J44" s="283" t="s">
        <v>20</v>
      </c>
      <c r="K44" s="97" t="s">
        <v>489</v>
      </c>
      <c r="L44" s="266"/>
      <c r="M44" s="273">
        <v>6.9</v>
      </c>
      <c r="N44" s="273">
        <v>2.7</v>
      </c>
      <c r="O44" s="273">
        <v>2.1</v>
      </c>
      <c r="P44" s="273">
        <v>2.7</v>
      </c>
      <c r="Q44" s="275">
        <f>M44*70+N44*75+O44*25+P44*45</f>
        <v>859.5</v>
      </c>
    </row>
    <row r="45" spans="2:17" s="32" customFormat="1" ht="17.399999999999999" customHeight="1">
      <c r="B45" s="180"/>
      <c r="C45" s="182"/>
      <c r="D45" s="300"/>
      <c r="E45" s="100" t="s">
        <v>725</v>
      </c>
      <c r="F45" s="100" t="s">
        <v>421</v>
      </c>
      <c r="G45" s="100" t="s">
        <v>726</v>
      </c>
      <c r="H45" s="100" t="s">
        <v>727</v>
      </c>
      <c r="I45" s="100" t="s">
        <v>531</v>
      </c>
      <c r="J45" s="301"/>
      <c r="K45" s="100" t="s">
        <v>573</v>
      </c>
      <c r="L45" s="267"/>
      <c r="M45" s="278"/>
      <c r="N45" s="278"/>
      <c r="O45" s="278"/>
      <c r="P45" s="278"/>
      <c r="Q45" s="280"/>
    </row>
    <row r="46" spans="2:17" s="2" customFormat="1" ht="17.399999999999999" customHeight="1">
      <c r="B46" s="179">
        <v>45924</v>
      </c>
      <c r="C46" s="181" t="s">
        <v>587</v>
      </c>
      <c r="D46" s="302" t="s">
        <v>592</v>
      </c>
      <c r="E46" s="98" t="s">
        <v>728</v>
      </c>
      <c r="F46" s="98" t="s">
        <v>414</v>
      </c>
      <c r="G46" s="106" t="s">
        <v>729</v>
      </c>
      <c r="H46" s="104" t="s">
        <v>730</v>
      </c>
      <c r="I46" s="98" t="s">
        <v>532</v>
      </c>
      <c r="J46" s="303" t="s">
        <v>21</v>
      </c>
      <c r="K46" s="98" t="s">
        <v>438</v>
      </c>
      <c r="L46" s="269"/>
      <c r="M46" s="298">
        <v>6.8</v>
      </c>
      <c r="N46" s="298">
        <v>2.6</v>
      </c>
      <c r="O46" s="298">
        <v>2.1</v>
      </c>
      <c r="P46" s="298">
        <v>2.9</v>
      </c>
      <c r="Q46" s="299">
        <f>M46*70+N46*75+O46*25+P46*45</f>
        <v>854</v>
      </c>
    </row>
    <row r="47" spans="2:17" s="32" customFormat="1" ht="17.399999999999999" customHeight="1">
      <c r="B47" s="180"/>
      <c r="C47" s="182"/>
      <c r="D47" s="300"/>
      <c r="E47" s="100" t="s">
        <v>731</v>
      </c>
      <c r="F47" s="100" t="s">
        <v>415</v>
      </c>
      <c r="G47" s="107" t="s">
        <v>732</v>
      </c>
      <c r="H47" s="99" t="s">
        <v>733</v>
      </c>
      <c r="I47" s="100" t="s">
        <v>533</v>
      </c>
      <c r="J47" s="301"/>
      <c r="K47" s="100" t="s">
        <v>440</v>
      </c>
      <c r="L47" s="267"/>
      <c r="M47" s="278"/>
      <c r="N47" s="278"/>
      <c r="O47" s="278"/>
      <c r="P47" s="278"/>
      <c r="Q47" s="280"/>
    </row>
    <row r="48" spans="2:17" s="2" customFormat="1" ht="17.399999999999999" customHeight="1">
      <c r="B48" s="193">
        <v>45925</v>
      </c>
      <c r="C48" s="194" t="s">
        <v>588</v>
      </c>
      <c r="D48" s="281" t="s">
        <v>339</v>
      </c>
      <c r="E48" s="97" t="s">
        <v>734</v>
      </c>
      <c r="F48" s="97" t="s">
        <v>735</v>
      </c>
      <c r="G48" s="97" t="s">
        <v>155</v>
      </c>
      <c r="H48" s="98" t="s">
        <v>736</v>
      </c>
      <c r="I48" s="98" t="s">
        <v>534</v>
      </c>
      <c r="J48" s="283" t="s">
        <v>20</v>
      </c>
      <c r="K48" s="97" t="s">
        <v>463</v>
      </c>
      <c r="L48" s="266"/>
      <c r="M48" s="273">
        <v>6.7</v>
      </c>
      <c r="N48" s="273">
        <v>2.7</v>
      </c>
      <c r="O48" s="273">
        <v>2</v>
      </c>
      <c r="P48" s="273">
        <v>2.7</v>
      </c>
      <c r="Q48" s="275">
        <f>M48*70+N48*75+O48*25+P48*45</f>
        <v>843</v>
      </c>
    </row>
    <row r="49" spans="2:17" s="32" customFormat="1" ht="17.399999999999999" customHeight="1">
      <c r="B49" s="180"/>
      <c r="C49" s="182"/>
      <c r="D49" s="300"/>
      <c r="E49" s="100" t="s">
        <v>737</v>
      </c>
      <c r="F49" s="100" t="s">
        <v>738</v>
      </c>
      <c r="G49" s="100" t="s">
        <v>492</v>
      </c>
      <c r="H49" s="100" t="s">
        <v>538</v>
      </c>
      <c r="I49" s="100" t="s">
        <v>200</v>
      </c>
      <c r="J49" s="301"/>
      <c r="K49" s="100" t="s">
        <v>574</v>
      </c>
      <c r="L49" s="267"/>
      <c r="M49" s="278"/>
      <c r="N49" s="278"/>
      <c r="O49" s="278"/>
      <c r="P49" s="278"/>
      <c r="Q49" s="280"/>
    </row>
    <row r="50" spans="2:17" s="2" customFormat="1" ht="17.399999999999999" customHeight="1">
      <c r="B50" s="193">
        <v>45926</v>
      </c>
      <c r="C50" s="194" t="s">
        <v>589</v>
      </c>
      <c r="D50" s="281" t="s">
        <v>329</v>
      </c>
      <c r="E50" s="97" t="s">
        <v>739</v>
      </c>
      <c r="F50" s="98" t="s">
        <v>740</v>
      </c>
      <c r="G50" s="97" t="s">
        <v>424</v>
      </c>
      <c r="H50" s="97" t="s">
        <v>535</v>
      </c>
      <c r="I50" s="97" t="s">
        <v>536</v>
      </c>
      <c r="J50" s="283" t="s">
        <v>20</v>
      </c>
      <c r="K50" s="97" t="s">
        <v>488</v>
      </c>
      <c r="L50" s="266" t="s">
        <v>581</v>
      </c>
      <c r="M50" s="273">
        <v>6.8</v>
      </c>
      <c r="N50" s="273">
        <v>2.8</v>
      </c>
      <c r="O50" s="273">
        <v>2</v>
      </c>
      <c r="P50" s="273">
        <v>2.9</v>
      </c>
      <c r="Q50" s="275">
        <f>M50*70+N50*75+O50*25+P50*45</f>
        <v>866.5</v>
      </c>
    </row>
    <row r="51" spans="2:17" s="32" customFormat="1" ht="17.399999999999999" customHeight="1" thickBot="1">
      <c r="B51" s="209"/>
      <c r="C51" s="210"/>
      <c r="D51" s="295"/>
      <c r="E51" s="102" t="s">
        <v>741</v>
      </c>
      <c r="F51" s="102" t="s">
        <v>742</v>
      </c>
      <c r="G51" s="102" t="s">
        <v>743</v>
      </c>
      <c r="H51" s="102" t="s">
        <v>744</v>
      </c>
      <c r="I51" s="102" t="s">
        <v>537</v>
      </c>
      <c r="J51" s="296"/>
      <c r="K51" s="102" t="s">
        <v>487</v>
      </c>
      <c r="L51" s="297"/>
      <c r="M51" s="286"/>
      <c r="N51" s="286"/>
      <c r="O51" s="286"/>
      <c r="P51" s="286"/>
      <c r="Q51" s="287"/>
    </row>
    <row r="52" spans="2:17" s="2" customFormat="1" ht="17.399999999999999" customHeight="1" thickTop="1">
      <c r="B52" s="201">
        <v>45929</v>
      </c>
      <c r="C52" s="202" t="s">
        <v>585</v>
      </c>
      <c r="D52" s="288" t="s">
        <v>596</v>
      </c>
      <c r="E52" s="289"/>
      <c r="F52" s="289"/>
      <c r="G52" s="289"/>
      <c r="H52" s="289"/>
      <c r="I52" s="289"/>
      <c r="J52" s="289"/>
      <c r="K52" s="290"/>
      <c r="L52" s="294"/>
      <c r="M52" s="277"/>
      <c r="N52" s="277"/>
      <c r="O52" s="277"/>
      <c r="P52" s="277"/>
      <c r="Q52" s="279"/>
    </row>
    <row r="53" spans="2:17" s="32" customFormat="1" ht="17.399999999999999" customHeight="1">
      <c r="B53" s="180"/>
      <c r="C53" s="182"/>
      <c r="D53" s="291"/>
      <c r="E53" s="292"/>
      <c r="F53" s="292"/>
      <c r="G53" s="292"/>
      <c r="H53" s="292"/>
      <c r="I53" s="292"/>
      <c r="J53" s="292"/>
      <c r="K53" s="293"/>
      <c r="L53" s="267"/>
      <c r="M53" s="278"/>
      <c r="N53" s="278"/>
      <c r="O53" s="278"/>
      <c r="P53" s="278"/>
      <c r="Q53" s="280"/>
    </row>
    <row r="54" spans="2:17" s="2" customFormat="1" ht="17.399999999999999" customHeight="1">
      <c r="B54" s="193">
        <v>45930</v>
      </c>
      <c r="C54" s="194" t="s">
        <v>586</v>
      </c>
      <c r="D54" s="281" t="s">
        <v>329</v>
      </c>
      <c r="E54" s="97" t="s">
        <v>497</v>
      </c>
      <c r="F54" s="97" t="s">
        <v>426</v>
      </c>
      <c r="G54" s="97" t="s">
        <v>429</v>
      </c>
      <c r="H54" s="97" t="s">
        <v>575</v>
      </c>
      <c r="I54" s="97" t="s">
        <v>207</v>
      </c>
      <c r="J54" s="283" t="s">
        <v>20</v>
      </c>
      <c r="K54" s="97" t="s">
        <v>491</v>
      </c>
      <c r="L54" s="266"/>
      <c r="M54" s="273">
        <v>6.8</v>
      </c>
      <c r="N54" s="273">
        <v>2.8</v>
      </c>
      <c r="O54" s="273">
        <v>2</v>
      </c>
      <c r="P54" s="273">
        <v>2.7</v>
      </c>
      <c r="Q54" s="275">
        <f>M54*70+N54*75+O54*25+P54*45</f>
        <v>857.5</v>
      </c>
    </row>
    <row r="55" spans="2:17" s="32" customFormat="1" ht="17.399999999999999" customHeight="1" thickBot="1">
      <c r="B55" s="230"/>
      <c r="C55" s="231"/>
      <c r="D55" s="282"/>
      <c r="E55" s="109" t="s">
        <v>493</v>
      </c>
      <c r="F55" s="109" t="s">
        <v>494</v>
      </c>
      <c r="G55" s="109" t="s">
        <v>495</v>
      </c>
      <c r="H55" s="109" t="s">
        <v>576</v>
      </c>
      <c r="I55" s="109" t="s">
        <v>517</v>
      </c>
      <c r="J55" s="284"/>
      <c r="K55" s="109" t="s">
        <v>490</v>
      </c>
      <c r="L55" s="285"/>
      <c r="M55" s="274"/>
      <c r="N55" s="274"/>
      <c r="O55" s="274"/>
      <c r="P55" s="274"/>
      <c r="Q55" s="276"/>
    </row>
    <row r="56" spans="2:17" customFormat="1" ht="12" customHeight="1">
      <c r="B56" s="44" t="s">
        <v>51</v>
      </c>
      <c r="C56" s="20"/>
      <c r="D56" s="20"/>
      <c r="E56" s="20"/>
      <c r="F56" s="20"/>
      <c r="G56" s="6" t="s">
        <v>11</v>
      </c>
      <c r="H56" s="6"/>
      <c r="I56" s="6"/>
      <c r="J56" s="6"/>
      <c r="K56" s="38"/>
      <c r="L56" s="38"/>
      <c r="M56" s="38"/>
      <c r="N56" s="38"/>
      <c r="O56" s="38"/>
    </row>
    <row r="57" spans="2:17" customFormat="1" ht="12" customHeight="1">
      <c r="B57" s="40" t="s">
        <v>317</v>
      </c>
      <c r="C57" s="8"/>
      <c r="D57" s="8"/>
      <c r="E57" s="8"/>
      <c r="F57" s="9"/>
      <c r="G57" s="10"/>
      <c r="H57" s="11"/>
      <c r="I57" s="10"/>
      <c r="J57" s="12"/>
      <c r="K57" s="12"/>
      <c r="L57" s="12"/>
      <c r="M57" s="12"/>
      <c r="N57" s="12"/>
      <c r="O57" s="13"/>
    </row>
    <row r="58" spans="2:17" customFormat="1" ht="12" customHeight="1">
      <c r="B58" s="43" t="s">
        <v>582</v>
      </c>
      <c r="C58" s="20"/>
      <c r="D58" s="20"/>
      <c r="E58" s="20"/>
      <c r="F58" s="20"/>
      <c r="G58" s="41" t="s">
        <v>34</v>
      </c>
      <c r="H58" s="7"/>
      <c r="I58" s="7"/>
      <c r="J58" s="7"/>
      <c r="K58" s="39"/>
      <c r="L58" s="39"/>
      <c r="M58" s="221" t="str">
        <f>"素"&amp;LEFT(H1,2)</f>
        <v>素福豐</v>
      </c>
      <c r="N58" s="221"/>
      <c r="O58" s="221"/>
      <c r="P58" s="221"/>
      <c r="Q58" s="221"/>
    </row>
    <row r="59" spans="2:17" ht="12" customHeight="1"/>
    <row r="60" spans="2:17" ht="14.1" customHeight="1"/>
    <row r="61" spans="2:17" ht="14.1" customHeight="1"/>
  </sheetData>
  <mergeCells count="263">
    <mergeCell ref="B1:G2"/>
    <mergeCell ref="H1:O1"/>
    <mergeCell ref="F3:I3"/>
    <mergeCell ref="B4:B5"/>
    <mergeCell ref="C4:C5"/>
    <mergeCell ref="D4:D5"/>
    <mergeCell ref="J4:J5"/>
    <mergeCell ref="L4:L5"/>
    <mergeCell ref="M4:M5"/>
    <mergeCell ref="N4:N5"/>
    <mergeCell ref="O4:O5"/>
    <mergeCell ref="P4:P5"/>
    <mergeCell ref="Q4:Q5"/>
    <mergeCell ref="B6:B7"/>
    <mergeCell ref="C6:C7"/>
    <mergeCell ref="D6:D7"/>
    <mergeCell ref="J6:J7"/>
    <mergeCell ref="L6:L7"/>
    <mergeCell ref="M6:M7"/>
    <mergeCell ref="N6:N7"/>
    <mergeCell ref="O6:O7"/>
    <mergeCell ref="P6:P7"/>
    <mergeCell ref="Q6:Q7"/>
    <mergeCell ref="B8:B9"/>
    <mergeCell ref="C8:C9"/>
    <mergeCell ref="D8:D9"/>
    <mergeCell ref="J8:J9"/>
    <mergeCell ref="L8:L9"/>
    <mergeCell ref="M8:M9"/>
    <mergeCell ref="N8:N9"/>
    <mergeCell ref="O8:O9"/>
    <mergeCell ref="P8:P9"/>
    <mergeCell ref="Q8:Q9"/>
    <mergeCell ref="B10:B11"/>
    <mergeCell ref="C10:C11"/>
    <mergeCell ref="D10:D11"/>
    <mergeCell ref="J10:J11"/>
    <mergeCell ref="L10:L11"/>
    <mergeCell ref="M10:M11"/>
    <mergeCell ref="N10:N11"/>
    <mergeCell ref="O10:O11"/>
    <mergeCell ref="P10:P11"/>
    <mergeCell ref="Q10:Q11"/>
    <mergeCell ref="B12:B13"/>
    <mergeCell ref="C12:C13"/>
    <mergeCell ref="D12:D13"/>
    <mergeCell ref="J12:J13"/>
    <mergeCell ref="L12:L13"/>
    <mergeCell ref="M12:M13"/>
    <mergeCell ref="N12:N13"/>
    <mergeCell ref="O12:O13"/>
    <mergeCell ref="P12:P13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4:Q15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16:Q17"/>
    <mergeCell ref="B18:B19"/>
    <mergeCell ref="C18:C19"/>
    <mergeCell ref="D18:D19"/>
    <mergeCell ref="J18:J19"/>
    <mergeCell ref="L18:L19"/>
    <mergeCell ref="M18:M19"/>
    <mergeCell ref="N18:N19"/>
    <mergeCell ref="O18:O19"/>
    <mergeCell ref="P18:P19"/>
    <mergeCell ref="Q18:Q19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Q20:Q21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Q22:Q23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Q24:Q25"/>
    <mergeCell ref="B26:B27"/>
    <mergeCell ref="C26:C27"/>
    <mergeCell ref="D26:D27"/>
    <mergeCell ref="J26:J27"/>
    <mergeCell ref="L26:L27"/>
    <mergeCell ref="M26:M27"/>
    <mergeCell ref="N26:N27"/>
    <mergeCell ref="O26:O27"/>
    <mergeCell ref="P26:P27"/>
    <mergeCell ref="Q26:Q27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Q28:Q29"/>
    <mergeCell ref="B30:B31"/>
    <mergeCell ref="C30:C31"/>
    <mergeCell ref="D30:D31"/>
    <mergeCell ref="J30:J31"/>
    <mergeCell ref="L30:L31"/>
    <mergeCell ref="M30:M31"/>
    <mergeCell ref="N30:N31"/>
    <mergeCell ref="O30:O31"/>
    <mergeCell ref="P30:P31"/>
    <mergeCell ref="Q30:Q31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Q32:Q33"/>
    <mergeCell ref="B34:B35"/>
    <mergeCell ref="C34:C35"/>
    <mergeCell ref="D34:D35"/>
    <mergeCell ref="J34:J35"/>
    <mergeCell ref="L34:L35"/>
    <mergeCell ref="M34:M35"/>
    <mergeCell ref="N34:N35"/>
    <mergeCell ref="O34:O35"/>
    <mergeCell ref="P34:P35"/>
    <mergeCell ref="Q34:Q35"/>
    <mergeCell ref="B36:B37"/>
    <mergeCell ref="C36:C37"/>
    <mergeCell ref="D36:D37"/>
    <mergeCell ref="J36:J37"/>
    <mergeCell ref="L36:L37"/>
    <mergeCell ref="M36:M37"/>
    <mergeCell ref="N36:N37"/>
    <mergeCell ref="O36:O37"/>
    <mergeCell ref="P36:P37"/>
    <mergeCell ref="Q36:Q37"/>
    <mergeCell ref="B38:B39"/>
    <mergeCell ref="C38:C39"/>
    <mergeCell ref="D38:D39"/>
    <mergeCell ref="J38:J39"/>
    <mergeCell ref="L38:L39"/>
    <mergeCell ref="M38:M39"/>
    <mergeCell ref="N38:N39"/>
    <mergeCell ref="O38:O39"/>
    <mergeCell ref="P38:P39"/>
    <mergeCell ref="Q38:Q39"/>
    <mergeCell ref="B40:B41"/>
    <mergeCell ref="C40:C41"/>
    <mergeCell ref="D40:D41"/>
    <mergeCell ref="J40:J41"/>
    <mergeCell ref="L40:L41"/>
    <mergeCell ref="M40:M41"/>
    <mergeCell ref="N40:N41"/>
    <mergeCell ref="O40:O41"/>
    <mergeCell ref="P40:P41"/>
    <mergeCell ref="Q40:Q41"/>
    <mergeCell ref="B42:B43"/>
    <mergeCell ref="C42:C43"/>
    <mergeCell ref="D42:D43"/>
    <mergeCell ref="J42:J43"/>
    <mergeCell ref="L42:L43"/>
    <mergeCell ref="M42:M43"/>
    <mergeCell ref="N42:N43"/>
    <mergeCell ref="O42:O43"/>
    <mergeCell ref="P42:P43"/>
    <mergeCell ref="Q42:Q43"/>
    <mergeCell ref="B44:B45"/>
    <mergeCell ref="C44:C45"/>
    <mergeCell ref="D44:D45"/>
    <mergeCell ref="J44:J45"/>
    <mergeCell ref="L44:L45"/>
    <mergeCell ref="M44:M45"/>
    <mergeCell ref="N44:N45"/>
    <mergeCell ref="O44:O45"/>
    <mergeCell ref="P44:P45"/>
    <mergeCell ref="Q44:Q45"/>
    <mergeCell ref="B46:B47"/>
    <mergeCell ref="C46:C47"/>
    <mergeCell ref="D46:D47"/>
    <mergeCell ref="J46:J47"/>
    <mergeCell ref="L46:L47"/>
    <mergeCell ref="M46:M47"/>
    <mergeCell ref="N46:N47"/>
    <mergeCell ref="O46:O47"/>
    <mergeCell ref="P46:P47"/>
    <mergeCell ref="Q46:Q47"/>
    <mergeCell ref="B48:B49"/>
    <mergeCell ref="C48:C49"/>
    <mergeCell ref="D48:D49"/>
    <mergeCell ref="J48:J49"/>
    <mergeCell ref="L48:L49"/>
    <mergeCell ref="M48:M49"/>
    <mergeCell ref="N48:N49"/>
    <mergeCell ref="O48:O49"/>
    <mergeCell ref="P48:P49"/>
    <mergeCell ref="Q48:Q49"/>
    <mergeCell ref="B50:B51"/>
    <mergeCell ref="C50:C51"/>
    <mergeCell ref="D50:D51"/>
    <mergeCell ref="J50:J51"/>
    <mergeCell ref="L50:L51"/>
    <mergeCell ref="M50:M51"/>
    <mergeCell ref="N50:N51"/>
    <mergeCell ref="O50:O51"/>
    <mergeCell ref="P50:P51"/>
    <mergeCell ref="Q50:Q51"/>
    <mergeCell ref="B52:B53"/>
    <mergeCell ref="C52:C53"/>
    <mergeCell ref="D52:K53"/>
    <mergeCell ref="L52:L53"/>
    <mergeCell ref="M52:M53"/>
    <mergeCell ref="N52:N53"/>
    <mergeCell ref="O52:O53"/>
    <mergeCell ref="P54:P55"/>
    <mergeCell ref="Q54:Q55"/>
    <mergeCell ref="M58:Q58"/>
    <mergeCell ref="P52:P53"/>
    <mergeCell ref="Q52:Q53"/>
    <mergeCell ref="B54:B55"/>
    <mergeCell ref="C54:C55"/>
    <mergeCell ref="D54:D55"/>
    <mergeCell ref="J54:J55"/>
    <mergeCell ref="L54:L55"/>
    <mergeCell ref="M54:M55"/>
    <mergeCell ref="N54:N55"/>
    <mergeCell ref="O54:O55"/>
  </mergeCells>
  <phoneticPr fontId="1" type="noConversion"/>
  <printOptions horizontalCentered="1"/>
  <pageMargins left="0" right="0" top="0.39370078740157483" bottom="0" header="0" footer="0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B1:S53"/>
  <sheetViews>
    <sheetView zoomScale="85" zoomScaleNormal="85" workbookViewId="0">
      <selection activeCell="E59" sqref="E59"/>
    </sheetView>
  </sheetViews>
  <sheetFormatPr defaultColWidth="9" defaultRowHeight="15.6"/>
  <cols>
    <col min="1" max="1" width="0.88671875" style="1" customWidth="1"/>
    <col min="2" max="2" width="3.109375" style="1" customWidth="1"/>
    <col min="3" max="3" width="1.88671875" style="1" customWidth="1"/>
    <col min="4" max="4" width="7.6640625" style="21" customWidth="1"/>
    <col min="5" max="5" width="13.6640625" style="1" customWidth="1"/>
    <col min="6" max="9" width="12.6640625" style="1" customWidth="1"/>
    <col min="10" max="10" width="4.6640625" style="1" customWidth="1"/>
    <col min="11" max="11" width="11.6640625" style="1" customWidth="1"/>
    <col min="12" max="12" width="2.109375" style="1" customWidth="1"/>
    <col min="13" max="17" width="1.109375" style="1" customWidth="1"/>
    <col min="18" max="16384" width="9" style="1"/>
  </cols>
  <sheetData>
    <row r="1" spans="2:19" ht="24.9" customHeight="1">
      <c r="B1" s="157" t="s">
        <v>55</v>
      </c>
      <c r="C1" s="157"/>
      <c r="D1" s="157"/>
      <c r="E1" s="157"/>
      <c r="F1" s="157"/>
      <c r="G1" s="157"/>
      <c r="H1" s="177" t="s">
        <v>56</v>
      </c>
      <c r="I1" s="177"/>
      <c r="J1" s="177"/>
      <c r="K1" s="177"/>
      <c r="L1" s="177"/>
      <c r="M1" s="177"/>
      <c r="N1" s="177"/>
      <c r="O1" s="177"/>
      <c r="P1" s="36"/>
      <c r="Q1" s="15"/>
    </row>
    <row r="2" spans="2:19" ht="15" customHeight="1" thickBot="1">
      <c r="B2" s="158"/>
      <c r="C2" s="158"/>
      <c r="D2" s="158"/>
      <c r="E2" s="158"/>
      <c r="F2" s="158"/>
      <c r="G2" s="158"/>
      <c r="I2" s="56" t="s">
        <v>318</v>
      </c>
      <c r="J2" s="19" t="s">
        <v>22</v>
      </c>
      <c r="K2" s="14"/>
      <c r="L2" s="37"/>
      <c r="M2" s="37"/>
      <c r="N2" s="37"/>
      <c r="O2" s="37"/>
      <c r="P2" s="37"/>
      <c r="Q2" s="14"/>
    </row>
    <row r="3" spans="2:19" s="2" customFormat="1" ht="21.9" customHeight="1">
      <c r="B3" s="3" t="s">
        <v>3</v>
      </c>
      <c r="C3" s="30" t="s">
        <v>4</v>
      </c>
      <c r="D3" s="5" t="s">
        <v>5</v>
      </c>
      <c r="E3" s="29" t="s">
        <v>0</v>
      </c>
      <c r="F3" s="159" t="s">
        <v>13</v>
      </c>
      <c r="G3" s="159"/>
      <c r="H3" s="159"/>
      <c r="I3" s="159"/>
      <c r="J3" s="30" t="s">
        <v>241</v>
      </c>
      <c r="K3" s="29" t="s">
        <v>1</v>
      </c>
      <c r="L3" s="4" t="s">
        <v>2</v>
      </c>
      <c r="M3" s="25" t="s">
        <v>15</v>
      </c>
      <c r="N3" s="25" t="s">
        <v>16</v>
      </c>
      <c r="O3" s="25" t="s">
        <v>17</v>
      </c>
      <c r="P3" s="25" t="s">
        <v>18</v>
      </c>
      <c r="Q3" s="26" t="s">
        <v>14</v>
      </c>
    </row>
    <row r="4" spans="2:19" s="2" customFormat="1" ht="17.399999999999999" customHeight="1">
      <c r="B4" s="193" t="e">
        <f>_xlfn.SINGLE(福豐葷!#REF!)</f>
        <v>#REF!</v>
      </c>
      <c r="C4" s="194" t="e">
        <f>_xlfn.SINGLE(福豐葷!#REF!)</f>
        <v>#REF!</v>
      </c>
      <c r="D4" s="308" t="s">
        <v>57</v>
      </c>
      <c r="E4" s="22" t="s">
        <v>68</v>
      </c>
      <c r="F4" s="22" t="s">
        <v>69</v>
      </c>
      <c r="G4" s="22" t="s">
        <v>70</v>
      </c>
      <c r="H4" s="22" t="s">
        <v>155</v>
      </c>
      <c r="I4" s="22" t="s">
        <v>131</v>
      </c>
      <c r="J4" s="196" t="e">
        <f>_xlfn.SINGLE(福豐葷!#REF!)</f>
        <v>#REF!</v>
      </c>
      <c r="K4" s="22" t="s">
        <v>164</v>
      </c>
      <c r="L4" s="197"/>
      <c r="M4" s="198">
        <v>6.6</v>
      </c>
      <c r="N4" s="198">
        <v>2.8</v>
      </c>
      <c r="O4" s="198">
        <v>2.4</v>
      </c>
      <c r="P4" s="198">
        <v>2.6</v>
      </c>
      <c r="Q4" s="199">
        <f>M4*70+N4*75+O4*25+P4*45</f>
        <v>849</v>
      </c>
    </row>
    <row r="5" spans="2:19" s="32" customFormat="1" ht="17.399999999999999" customHeight="1">
      <c r="B5" s="180"/>
      <c r="C5" s="182"/>
      <c r="D5" s="311"/>
      <c r="E5" s="31" t="s">
        <v>246</v>
      </c>
      <c r="F5" s="31" t="s">
        <v>71</v>
      </c>
      <c r="G5" s="31" t="s">
        <v>32</v>
      </c>
      <c r="H5" s="31" t="s">
        <v>156</v>
      </c>
      <c r="I5" s="31" t="s">
        <v>132</v>
      </c>
      <c r="J5" s="186"/>
      <c r="K5" s="31" t="s">
        <v>247</v>
      </c>
      <c r="L5" s="188"/>
      <c r="M5" s="190"/>
      <c r="N5" s="190"/>
      <c r="O5" s="190"/>
      <c r="P5" s="190"/>
      <c r="Q5" s="192"/>
    </row>
    <row r="6" spans="2:19" s="2" customFormat="1" ht="17.399999999999999" customHeight="1">
      <c r="B6" s="193" t="e">
        <f>_xlfn.SINGLE(福豐葷!#REF!)</f>
        <v>#REF!</v>
      </c>
      <c r="C6" s="194" t="e">
        <f>_xlfn.SINGLE(福豐葷!#REF!)</f>
        <v>#REF!</v>
      </c>
      <c r="D6" s="308" t="s">
        <v>58</v>
      </c>
      <c r="E6" s="22" t="s">
        <v>79</v>
      </c>
      <c r="F6" s="22" t="s">
        <v>101</v>
      </c>
      <c r="G6" s="57" t="s">
        <v>82</v>
      </c>
      <c r="H6" s="47" t="s">
        <v>301</v>
      </c>
      <c r="I6" s="22" t="s">
        <v>134</v>
      </c>
      <c r="J6" s="196" t="e">
        <f>_xlfn.SINGLE(福豐葷!#REF!)</f>
        <v>#REF!</v>
      </c>
      <c r="K6" s="22" t="s">
        <v>174</v>
      </c>
      <c r="L6" s="197"/>
      <c r="M6" s="198">
        <v>6.6</v>
      </c>
      <c r="N6" s="198">
        <v>2.8</v>
      </c>
      <c r="O6" s="198">
        <v>2.4</v>
      </c>
      <c r="P6" s="198">
        <v>2.6</v>
      </c>
      <c r="Q6" s="199">
        <f>M6*70+N6*75+O6*25+P6*45</f>
        <v>849</v>
      </c>
      <c r="S6" s="32"/>
    </row>
    <row r="7" spans="2:19" s="32" customFormat="1" ht="17.399999999999999" customHeight="1">
      <c r="B7" s="180"/>
      <c r="C7" s="182"/>
      <c r="D7" s="311"/>
      <c r="E7" s="31" t="s">
        <v>307</v>
      </c>
      <c r="F7" s="31" t="s">
        <v>248</v>
      </c>
      <c r="G7" s="58" t="s">
        <v>252</v>
      </c>
      <c r="H7" s="33" t="s">
        <v>300</v>
      </c>
      <c r="I7" s="31" t="s">
        <v>135</v>
      </c>
      <c r="J7" s="186"/>
      <c r="K7" s="31" t="s">
        <v>320</v>
      </c>
      <c r="L7" s="188"/>
      <c r="M7" s="190"/>
      <c r="N7" s="190"/>
      <c r="O7" s="190"/>
      <c r="P7" s="190"/>
      <c r="Q7" s="192"/>
    </row>
    <row r="8" spans="2:19" s="2" customFormat="1" ht="17.399999999999999" customHeight="1">
      <c r="B8" s="193" t="e">
        <f>_xlfn.SINGLE(福豐葷!#REF!)</f>
        <v>#REF!</v>
      </c>
      <c r="C8" s="194" t="e">
        <f>_xlfn.SINGLE(福豐葷!#REF!)</f>
        <v>#REF!</v>
      </c>
      <c r="D8" s="308" t="s">
        <v>78</v>
      </c>
      <c r="E8" s="22" t="s">
        <v>232</v>
      </c>
      <c r="F8" s="22" t="s">
        <v>81</v>
      </c>
      <c r="G8" s="59" t="s">
        <v>80</v>
      </c>
      <c r="H8" s="22" t="s">
        <v>214</v>
      </c>
      <c r="I8" s="23" t="s">
        <v>124</v>
      </c>
      <c r="J8" s="196" t="e">
        <f>_xlfn.SINGLE(福豐葷!#REF!)</f>
        <v>#REF!</v>
      </c>
      <c r="K8" s="22" t="s">
        <v>175</v>
      </c>
      <c r="L8" s="197"/>
      <c r="M8" s="198">
        <v>6.6</v>
      </c>
      <c r="N8" s="198">
        <v>2.8</v>
      </c>
      <c r="O8" s="198">
        <v>2.4</v>
      </c>
      <c r="P8" s="198">
        <v>2.6</v>
      </c>
      <c r="Q8" s="199">
        <f>M8*70+N8*75+O8*25+P8*45</f>
        <v>849</v>
      </c>
      <c r="S8" s="32"/>
    </row>
    <row r="9" spans="2:19" s="32" customFormat="1" ht="17.399999999999999" customHeight="1">
      <c r="B9" s="180"/>
      <c r="C9" s="182"/>
      <c r="D9" s="311"/>
      <c r="E9" s="31" t="s">
        <v>250</v>
      </c>
      <c r="F9" s="31" t="s">
        <v>251</v>
      </c>
      <c r="G9" s="60" t="s">
        <v>249</v>
      </c>
      <c r="H9" s="31" t="s">
        <v>215</v>
      </c>
      <c r="I9" s="31" t="s">
        <v>125</v>
      </c>
      <c r="J9" s="186"/>
      <c r="K9" s="31" t="s">
        <v>254</v>
      </c>
      <c r="L9" s="188"/>
      <c r="M9" s="190"/>
      <c r="N9" s="190"/>
      <c r="O9" s="190"/>
      <c r="P9" s="190"/>
      <c r="Q9" s="192"/>
    </row>
    <row r="10" spans="2:19" s="2" customFormat="1" ht="17.399999999999999" customHeight="1">
      <c r="B10" s="193" t="e">
        <f>_xlfn.SINGLE(福豐葷!#REF!)</f>
        <v>#REF!</v>
      </c>
      <c r="C10" s="194" t="e">
        <f>_xlfn.SINGLE(福豐葷!#REF!)</f>
        <v>#REF!</v>
      </c>
      <c r="D10" s="308" t="s">
        <v>57</v>
      </c>
      <c r="E10" s="48" t="s">
        <v>72</v>
      </c>
      <c r="F10" s="48" t="s">
        <v>73</v>
      </c>
      <c r="G10" s="22" t="s">
        <v>47</v>
      </c>
      <c r="H10" s="52" t="s">
        <v>217</v>
      </c>
      <c r="I10" s="23" t="s">
        <v>157</v>
      </c>
      <c r="J10" s="196" t="e">
        <f>_xlfn.SINGLE(福豐葷!#REF!)</f>
        <v>#REF!</v>
      </c>
      <c r="K10" s="22" t="s">
        <v>231</v>
      </c>
      <c r="L10" s="197"/>
      <c r="M10" s="198">
        <v>6.6</v>
      </c>
      <c r="N10" s="198">
        <v>2.8</v>
      </c>
      <c r="O10" s="198">
        <v>2.4</v>
      </c>
      <c r="P10" s="198">
        <v>2.6</v>
      </c>
      <c r="Q10" s="199">
        <f>M10*70+N10*75+O10*25+P10*45</f>
        <v>849</v>
      </c>
      <c r="S10" s="32"/>
    </row>
    <row r="11" spans="2:19" s="32" customFormat="1" ht="17.399999999999999" customHeight="1">
      <c r="B11" s="180"/>
      <c r="C11" s="182"/>
      <c r="D11" s="311"/>
      <c r="E11" s="46" t="s">
        <v>255</v>
      </c>
      <c r="F11" s="46" t="s">
        <v>256</v>
      </c>
      <c r="G11" s="31" t="s">
        <v>257</v>
      </c>
      <c r="H11" s="55" t="s">
        <v>258</v>
      </c>
      <c r="I11" s="31" t="s">
        <v>158</v>
      </c>
      <c r="J11" s="186"/>
      <c r="K11" s="31" t="s">
        <v>259</v>
      </c>
      <c r="L11" s="188"/>
      <c r="M11" s="190"/>
      <c r="N11" s="190"/>
      <c r="O11" s="190"/>
      <c r="P11" s="190"/>
      <c r="Q11" s="192"/>
    </row>
    <row r="12" spans="2:19" s="2" customFormat="1" ht="17.399999999999999" customHeight="1">
      <c r="B12" s="193" t="e">
        <f>_xlfn.SINGLE(福豐葷!#REF!)</f>
        <v>#REF!</v>
      </c>
      <c r="C12" s="194" t="e">
        <f>_xlfn.SINGLE(福豐葷!#REF!)</f>
        <v>#REF!</v>
      </c>
      <c r="D12" s="308" t="s">
        <v>59</v>
      </c>
      <c r="E12" s="22" t="s">
        <v>100</v>
      </c>
      <c r="F12" s="22" t="s">
        <v>309</v>
      </c>
      <c r="G12" s="22" t="s">
        <v>163</v>
      </c>
      <c r="H12" s="22" t="s">
        <v>216</v>
      </c>
      <c r="I12" s="22" t="s">
        <v>194</v>
      </c>
      <c r="J12" s="196" t="e">
        <f>_xlfn.SINGLE(福豐葷!#REF!)</f>
        <v>#REF!</v>
      </c>
      <c r="K12" s="22" t="s">
        <v>176</v>
      </c>
      <c r="L12" s="197"/>
      <c r="M12" s="198">
        <v>6.6</v>
      </c>
      <c r="N12" s="198">
        <v>2.8</v>
      </c>
      <c r="O12" s="198">
        <v>2.4</v>
      </c>
      <c r="P12" s="198">
        <v>2.6</v>
      </c>
      <c r="Q12" s="199">
        <f>M12*70+N12*75+O12*25+P12*45</f>
        <v>849</v>
      </c>
    </row>
    <row r="13" spans="2:19" s="32" customFormat="1" ht="17.399999999999999" customHeight="1" thickBot="1">
      <c r="B13" s="209"/>
      <c r="C13" s="210"/>
      <c r="D13" s="310"/>
      <c r="E13" s="35" t="s">
        <v>260</v>
      </c>
      <c r="F13" s="31" t="s">
        <v>308</v>
      </c>
      <c r="G13" s="35" t="s">
        <v>261</v>
      </c>
      <c r="H13" s="35" t="s">
        <v>262</v>
      </c>
      <c r="I13" s="42" t="s">
        <v>263</v>
      </c>
      <c r="J13" s="220"/>
      <c r="K13" s="35" t="s">
        <v>264</v>
      </c>
      <c r="L13" s="187"/>
      <c r="M13" s="219"/>
      <c r="N13" s="219"/>
      <c r="O13" s="219"/>
      <c r="P13" s="219"/>
      <c r="Q13" s="216"/>
    </row>
    <row r="14" spans="2:19" s="2" customFormat="1" ht="17.399999999999999" customHeight="1" thickTop="1">
      <c r="B14" s="201" t="e">
        <f>福豐葷!B4:B5</f>
        <v>#VALUE!</v>
      </c>
      <c r="C14" s="202" t="e">
        <f>福豐葷!C4:C5</f>
        <v>#VALUE!</v>
      </c>
      <c r="D14" s="313" t="s">
        <v>60</v>
      </c>
      <c r="E14" s="50" t="s">
        <v>102</v>
      </c>
      <c r="F14" s="24" t="s">
        <v>242</v>
      </c>
      <c r="G14" s="24" t="s">
        <v>83</v>
      </c>
      <c r="H14" s="24" t="s">
        <v>226</v>
      </c>
      <c r="I14" s="23" t="s">
        <v>298</v>
      </c>
      <c r="J14" s="314" t="e">
        <f>福豐葷!H4:H5</f>
        <v>#VALUE!</v>
      </c>
      <c r="K14" s="24" t="s">
        <v>177</v>
      </c>
      <c r="L14" s="206"/>
      <c r="M14" s="207">
        <v>6.6</v>
      </c>
      <c r="N14" s="207">
        <v>2.8</v>
      </c>
      <c r="O14" s="207">
        <v>2.4</v>
      </c>
      <c r="P14" s="207">
        <v>2.6</v>
      </c>
      <c r="Q14" s="200">
        <f>M14*70+N14*75+O14*25+P14*45</f>
        <v>849</v>
      </c>
    </row>
    <row r="15" spans="2:19" s="32" customFormat="1" ht="17.399999999999999" customHeight="1">
      <c r="B15" s="180"/>
      <c r="C15" s="182"/>
      <c r="D15" s="311"/>
      <c r="E15" s="53" t="s">
        <v>289</v>
      </c>
      <c r="F15" s="31" t="s">
        <v>265</v>
      </c>
      <c r="G15" s="31" t="s">
        <v>266</v>
      </c>
      <c r="H15" s="31" t="s">
        <v>227</v>
      </c>
      <c r="I15" s="31" t="s">
        <v>299</v>
      </c>
      <c r="J15" s="186"/>
      <c r="K15" s="31" t="s">
        <v>267</v>
      </c>
      <c r="L15" s="188"/>
      <c r="M15" s="190"/>
      <c r="N15" s="190"/>
      <c r="O15" s="190"/>
      <c r="P15" s="190"/>
      <c r="Q15" s="192"/>
    </row>
    <row r="16" spans="2:19" s="2" customFormat="1" ht="17.399999999999999" customHeight="1">
      <c r="B16" s="193" t="e">
        <f>福豐葷!B6:B7</f>
        <v>#VALUE!</v>
      </c>
      <c r="C16" s="194" t="e">
        <f>福豐葷!C6:C7</f>
        <v>#VALUE!</v>
      </c>
      <c r="D16" s="308" t="s">
        <v>61</v>
      </c>
      <c r="E16" s="22" t="s">
        <v>105</v>
      </c>
      <c r="F16" s="22" t="s">
        <v>136</v>
      </c>
      <c r="G16" s="22" t="s">
        <v>84</v>
      </c>
      <c r="H16" s="22" t="s">
        <v>230</v>
      </c>
      <c r="I16" s="22" t="s">
        <v>243</v>
      </c>
      <c r="J16" s="196" t="e">
        <f>福豐葷!H6:H7</f>
        <v>#VALUE!</v>
      </c>
      <c r="K16" s="22" t="s">
        <v>165</v>
      </c>
      <c r="L16" s="197"/>
      <c r="M16" s="198">
        <v>6.6</v>
      </c>
      <c r="N16" s="198">
        <v>2.8</v>
      </c>
      <c r="O16" s="198">
        <v>2.4</v>
      </c>
      <c r="P16" s="198">
        <v>2.6</v>
      </c>
      <c r="Q16" s="199">
        <f>M16*70+N16*75+O16*25+P16*45</f>
        <v>849</v>
      </c>
    </row>
    <row r="17" spans="2:17" s="32" customFormat="1" ht="17.399999999999999" customHeight="1">
      <c r="B17" s="180"/>
      <c r="C17" s="182"/>
      <c r="D17" s="311"/>
      <c r="E17" s="31" t="s">
        <v>268</v>
      </c>
      <c r="F17" s="31" t="s">
        <v>269</v>
      </c>
      <c r="G17" s="31" t="s">
        <v>321</v>
      </c>
      <c r="H17" s="31" t="s">
        <v>270</v>
      </c>
      <c r="I17" s="31" t="s">
        <v>253</v>
      </c>
      <c r="J17" s="186"/>
      <c r="K17" s="31" t="s">
        <v>271</v>
      </c>
      <c r="L17" s="188"/>
      <c r="M17" s="190"/>
      <c r="N17" s="190"/>
      <c r="O17" s="190"/>
      <c r="P17" s="190"/>
      <c r="Q17" s="192"/>
    </row>
    <row r="18" spans="2:17" s="2" customFormat="1" ht="17.399999999999999" customHeight="1">
      <c r="B18" s="193" t="e">
        <f>福豐葷!B8:B9</f>
        <v>#VALUE!</v>
      </c>
      <c r="C18" s="194" t="e">
        <f>福豐葷!C8:C9</f>
        <v>#VALUE!</v>
      </c>
      <c r="D18" s="308" t="s">
        <v>76</v>
      </c>
      <c r="E18" s="22" t="s">
        <v>107</v>
      </c>
      <c r="F18" s="22" t="s">
        <v>86</v>
      </c>
      <c r="G18" s="22" t="s">
        <v>87</v>
      </c>
      <c r="H18" s="22" t="s">
        <v>219</v>
      </c>
      <c r="I18" s="22" t="s">
        <v>228</v>
      </c>
      <c r="J18" s="196" t="e">
        <f>福豐葷!H8:H9</f>
        <v>#VALUE!</v>
      </c>
      <c r="K18" s="22" t="s">
        <v>166</v>
      </c>
      <c r="L18" s="197"/>
      <c r="M18" s="198">
        <v>6.6</v>
      </c>
      <c r="N18" s="198">
        <v>2.8</v>
      </c>
      <c r="O18" s="198">
        <v>2.4</v>
      </c>
      <c r="P18" s="198">
        <v>2.6</v>
      </c>
      <c r="Q18" s="199">
        <f>M18*70+N18*75+O18*25+P18*45</f>
        <v>849</v>
      </c>
    </row>
    <row r="19" spans="2:17" s="32" customFormat="1" ht="17.399999999999999" customHeight="1">
      <c r="B19" s="180"/>
      <c r="C19" s="182"/>
      <c r="D19" s="311"/>
      <c r="E19" s="31" t="s">
        <v>272</v>
      </c>
      <c r="F19" s="31" t="s">
        <v>273</v>
      </c>
      <c r="G19" s="31" t="s">
        <v>33</v>
      </c>
      <c r="H19" s="31" t="s">
        <v>274</v>
      </c>
      <c r="I19" s="31" t="s">
        <v>275</v>
      </c>
      <c r="J19" s="186"/>
      <c r="K19" s="31" t="s">
        <v>167</v>
      </c>
      <c r="L19" s="188"/>
      <c r="M19" s="190"/>
      <c r="N19" s="190"/>
      <c r="O19" s="190"/>
      <c r="P19" s="190"/>
      <c r="Q19" s="192"/>
    </row>
    <row r="20" spans="2:17" s="2" customFormat="1" ht="17.399999999999999" customHeight="1">
      <c r="B20" s="193" t="e">
        <f>福豐葷!B10:B11</f>
        <v>#VALUE!</v>
      </c>
      <c r="C20" s="194" t="e">
        <f>福豐葷!C10:C11</f>
        <v>#VALUE!</v>
      </c>
      <c r="D20" s="308" t="s">
        <v>62</v>
      </c>
      <c r="E20" s="23" t="s">
        <v>106</v>
      </c>
      <c r="F20" s="22" t="s">
        <v>137</v>
      </c>
      <c r="G20" s="22" t="s">
        <v>88</v>
      </c>
      <c r="H20" s="22" t="s">
        <v>229</v>
      </c>
      <c r="I20" s="22" t="s">
        <v>126</v>
      </c>
      <c r="J20" s="196" t="e">
        <f>福豐葷!H10:H11</f>
        <v>#VALUE!</v>
      </c>
      <c r="K20" s="22" t="s">
        <v>178</v>
      </c>
      <c r="L20" s="197"/>
      <c r="M20" s="198">
        <v>6.6</v>
      </c>
      <c r="N20" s="198">
        <v>2.8</v>
      </c>
      <c r="O20" s="198">
        <v>2.4</v>
      </c>
      <c r="P20" s="198">
        <v>2.6</v>
      </c>
      <c r="Q20" s="199">
        <f>M20*70+N20*75+O20*25+P20*45</f>
        <v>849</v>
      </c>
    </row>
    <row r="21" spans="2:17" s="32" customFormat="1" ht="17.399999999999999" customHeight="1">
      <c r="B21" s="180"/>
      <c r="C21" s="182"/>
      <c r="D21" s="311"/>
      <c r="E21" s="31" t="s">
        <v>276</v>
      </c>
      <c r="F21" s="31" t="s">
        <v>138</v>
      </c>
      <c r="G21" s="31" t="s">
        <v>46</v>
      </c>
      <c r="H21" s="31" t="s">
        <v>277</v>
      </c>
      <c r="I21" s="31" t="s">
        <v>278</v>
      </c>
      <c r="J21" s="186"/>
      <c r="K21" s="31" t="s">
        <v>279</v>
      </c>
      <c r="L21" s="188"/>
      <c r="M21" s="190"/>
      <c r="N21" s="190"/>
      <c r="O21" s="190"/>
      <c r="P21" s="190"/>
      <c r="Q21" s="192"/>
    </row>
    <row r="22" spans="2:17" s="2" customFormat="1" ht="17.399999999999999" customHeight="1">
      <c r="B22" s="193" t="e">
        <f>福豐葷!B12:B13</f>
        <v>#VALUE!</v>
      </c>
      <c r="C22" s="194" t="e">
        <f>福豐葷!C12:C13</f>
        <v>#VALUE!</v>
      </c>
      <c r="D22" s="308" t="s">
        <v>61</v>
      </c>
      <c r="E22" s="23" t="s">
        <v>123</v>
      </c>
      <c r="F22" s="22" t="s">
        <v>89</v>
      </c>
      <c r="G22" s="49" t="s">
        <v>90</v>
      </c>
      <c r="H22" s="23" t="s">
        <v>311</v>
      </c>
      <c r="I22" s="22" t="s">
        <v>127</v>
      </c>
      <c r="J22" s="196" t="e">
        <f>福豐葷!H12:H13</f>
        <v>#VALUE!</v>
      </c>
      <c r="K22" s="22" t="s">
        <v>179</v>
      </c>
      <c r="L22" s="197"/>
      <c r="M22" s="198">
        <v>6.6</v>
      </c>
      <c r="N22" s="198">
        <v>2.8</v>
      </c>
      <c r="O22" s="198">
        <v>2.4</v>
      </c>
      <c r="P22" s="198">
        <v>2.6</v>
      </c>
      <c r="Q22" s="199">
        <f>M22*70+N22*75+O22*25+P22*45</f>
        <v>849</v>
      </c>
    </row>
    <row r="23" spans="2:17" s="32" customFormat="1" ht="17.399999999999999" customHeight="1" thickBot="1">
      <c r="B23" s="209"/>
      <c r="C23" s="210"/>
      <c r="D23" s="312"/>
      <c r="E23" s="42" t="s">
        <v>280</v>
      </c>
      <c r="F23" s="42" t="s">
        <v>281</v>
      </c>
      <c r="G23" s="34" t="s">
        <v>282</v>
      </c>
      <c r="H23" s="42" t="s">
        <v>312</v>
      </c>
      <c r="I23" s="42" t="s">
        <v>128</v>
      </c>
      <c r="J23" s="220"/>
      <c r="K23" s="42" t="s">
        <v>322</v>
      </c>
      <c r="L23" s="213"/>
      <c r="M23" s="214"/>
      <c r="N23" s="214"/>
      <c r="O23" s="214"/>
      <c r="P23" s="214"/>
      <c r="Q23" s="215"/>
    </row>
    <row r="24" spans="2:17" s="2" customFormat="1" ht="17.399999999999999" customHeight="1" thickTop="1">
      <c r="B24" s="201" t="e">
        <f>福豐葷!B14:B15</f>
        <v>#VALUE!</v>
      </c>
      <c r="C24" s="202" t="e">
        <f>福豐葷!C14:C15</f>
        <v>#VALUE!</v>
      </c>
      <c r="D24" s="310" t="s">
        <v>61</v>
      </c>
      <c r="E24" s="23" t="s">
        <v>111</v>
      </c>
      <c r="F24" s="23" t="s">
        <v>91</v>
      </c>
      <c r="G24" s="23" t="s">
        <v>145</v>
      </c>
      <c r="H24" s="23" t="s">
        <v>240</v>
      </c>
      <c r="I24" s="23" t="s">
        <v>207</v>
      </c>
      <c r="J24" s="314" t="e">
        <f>福豐葷!H14:H15</f>
        <v>#VALUE!</v>
      </c>
      <c r="K24" s="23" t="s">
        <v>182</v>
      </c>
      <c r="L24" s="187"/>
      <c r="M24" s="189">
        <v>6.6</v>
      </c>
      <c r="N24" s="189">
        <v>2.8</v>
      </c>
      <c r="O24" s="189">
        <v>2.4</v>
      </c>
      <c r="P24" s="189">
        <v>2.6</v>
      </c>
      <c r="Q24" s="191">
        <f>M24*70+N24*75+O24*25+P24*45</f>
        <v>849</v>
      </c>
    </row>
    <row r="25" spans="2:17" s="32" customFormat="1" ht="17.399999999999999" customHeight="1">
      <c r="B25" s="180"/>
      <c r="C25" s="182"/>
      <c r="D25" s="311"/>
      <c r="E25" s="31" t="s">
        <v>283</v>
      </c>
      <c r="F25" s="31" t="s">
        <v>284</v>
      </c>
      <c r="G25" s="31" t="s">
        <v>285</v>
      </c>
      <c r="H25" s="31" t="s">
        <v>286</v>
      </c>
      <c r="I25" s="31" t="s">
        <v>287</v>
      </c>
      <c r="J25" s="186"/>
      <c r="K25" s="31" t="s">
        <v>288</v>
      </c>
      <c r="L25" s="188"/>
      <c r="M25" s="190"/>
      <c r="N25" s="190"/>
      <c r="O25" s="190"/>
      <c r="P25" s="190"/>
      <c r="Q25" s="192"/>
    </row>
    <row r="26" spans="2:17" s="2" customFormat="1" ht="17.399999999999999" customHeight="1">
      <c r="B26" s="193" t="e">
        <f>福豐葷!B20:B21</f>
        <v>#VALUE!</v>
      </c>
      <c r="C26" s="194" t="e">
        <f>福豐葷!C20:C21</f>
        <v>#VALUE!</v>
      </c>
      <c r="D26" s="308" t="s">
        <v>63</v>
      </c>
      <c r="E26" s="22" t="s">
        <v>108</v>
      </c>
      <c r="F26" s="22" t="s">
        <v>143</v>
      </c>
      <c r="G26" s="22" t="s">
        <v>201</v>
      </c>
      <c r="H26" s="23" t="s">
        <v>195</v>
      </c>
      <c r="I26" s="22" t="s">
        <v>129</v>
      </c>
      <c r="J26" s="196" t="e">
        <f>福豐葷!H20:H21</f>
        <v>#VALUE!</v>
      </c>
      <c r="K26" s="22" t="s">
        <v>184</v>
      </c>
      <c r="L26" s="197"/>
      <c r="M26" s="198">
        <v>6.6</v>
      </c>
      <c r="N26" s="198">
        <v>2.8</v>
      </c>
      <c r="O26" s="198">
        <v>2.4</v>
      </c>
      <c r="P26" s="198">
        <v>2.6</v>
      </c>
      <c r="Q26" s="199">
        <f>M26*70+N26*75+O26*25+P26*45</f>
        <v>849</v>
      </c>
    </row>
    <row r="27" spans="2:17" s="32" customFormat="1" ht="17.399999999999999" customHeight="1">
      <c r="B27" s="180"/>
      <c r="C27" s="182"/>
      <c r="D27" s="311"/>
      <c r="E27" s="31" t="s">
        <v>109</v>
      </c>
      <c r="F27" s="35" t="s">
        <v>144</v>
      </c>
      <c r="G27" s="31" t="s">
        <v>142</v>
      </c>
      <c r="H27" s="31" t="s">
        <v>196</v>
      </c>
      <c r="I27" s="31" t="s">
        <v>130</v>
      </c>
      <c r="J27" s="186"/>
      <c r="K27" s="31" t="s">
        <v>183</v>
      </c>
      <c r="L27" s="188"/>
      <c r="M27" s="190"/>
      <c r="N27" s="190"/>
      <c r="O27" s="190"/>
      <c r="P27" s="190"/>
      <c r="Q27" s="192"/>
    </row>
    <row r="28" spans="2:17" s="2" customFormat="1" ht="17.399999999999999" customHeight="1">
      <c r="B28" s="193" t="e">
        <f>福豐葷!B18:B19</f>
        <v>#VALUE!</v>
      </c>
      <c r="C28" s="194" t="e">
        <f>福豐葷!C18:C19</f>
        <v>#VALUE!</v>
      </c>
      <c r="D28" s="308" t="s">
        <v>77</v>
      </c>
      <c r="E28" s="22" t="s">
        <v>103</v>
      </c>
      <c r="F28" s="22" t="s">
        <v>92</v>
      </c>
      <c r="G28" s="22" t="s">
        <v>146</v>
      </c>
      <c r="H28" s="52" t="s">
        <v>223</v>
      </c>
      <c r="I28" s="22" t="s">
        <v>160</v>
      </c>
      <c r="J28" s="196" t="e">
        <f>福豐葷!H18:H19</f>
        <v>#VALUE!</v>
      </c>
      <c r="K28" s="22" t="s">
        <v>185</v>
      </c>
      <c r="L28" s="197"/>
      <c r="M28" s="198">
        <v>6.6</v>
      </c>
      <c r="N28" s="198">
        <v>2.8</v>
      </c>
      <c r="O28" s="198">
        <v>2.4</v>
      </c>
      <c r="P28" s="198">
        <v>2.6</v>
      </c>
      <c r="Q28" s="199">
        <f>M28*70+N28*75+O28*25+P28*45</f>
        <v>849</v>
      </c>
    </row>
    <row r="29" spans="2:17" s="32" customFormat="1" ht="17.399999999999999" customHeight="1">
      <c r="B29" s="180"/>
      <c r="C29" s="182"/>
      <c r="D29" s="311"/>
      <c r="E29" s="31" t="s">
        <v>104</v>
      </c>
      <c r="F29" s="31" t="s">
        <v>319</v>
      </c>
      <c r="G29" s="31" t="s">
        <v>147</v>
      </c>
      <c r="H29" s="53" t="s">
        <v>224</v>
      </c>
      <c r="I29" s="31" t="s">
        <v>161</v>
      </c>
      <c r="J29" s="186"/>
      <c r="K29" s="31" t="s">
        <v>327</v>
      </c>
      <c r="L29" s="188"/>
      <c r="M29" s="190"/>
      <c r="N29" s="190"/>
      <c r="O29" s="190"/>
      <c r="P29" s="190"/>
      <c r="Q29" s="192"/>
    </row>
    <row r="30" spans="2:17" s="2" customFormat="1" ht="17.399999999999999" customHeight="1">
      <c r="B30" s="193" t="e">
        <f>福豐葷!B16:B17</f>
        <v>#VALUE!</v>
      </c>
      <c r="C30" s="194" t="e">
        <f>福豐葷!C16:C17</f>
        <v>#VALUE!</v>
      </c>
      <c r="D30" s="308" t="s">
        <v>61</v>
      </c>
      <c r="E30" s="22" t="s">
        <v>85</v>
      </c>
      <c r="F30" s="22" t="s">
        <v>93</v>
      </c>
      <c r="G30" s="22" t="s">
        <v>94</v>
      </c>
      <c r="H30" s="22" t="s">
        <v>202</v>
      </c>
      <c r="I30" s="22" t="s">
        <v>133</v>
      </c>
      <c r="J30" s="196" t="e">
        <f>福豐葷!H16:H17</f>
        <v>#VALUE!</v>
      </c>
      <c r="K30" s="22" t="s">
        <v>168</v>
      </c>
      <c r="L30" s="197"/>
      <c r="M30" s="198">
        <v>6.6</v>
      </c>
      <c r="N30" s="198">
        <v>2.8</v>
      </c>
      <c r="O30" s="198">
        <v>2.4</v>
      </c>
      <c r="P30" s="198">
        <v>2.6</v>
      </c>
      <c r="Q30" s="199">
        <f>M30*70+N30*75+O30*25+P30*45</f>
        <v>849</v>
      </c>
    </row>
    <row r="31" spans="2:17" s="32" customFormat="1" ht="17.399999999999999" customHeight="1">
      <c r="B31" s="180"/>
      <c r="C31" s="182"/>
      <c r="D31" s="311"/>
      <c r="E31" s="31" t="s">
        <v>74</v>
      </c>
      <c r="F31" s="31" t="s">
        <v>141</v>
      </c>
      <c r="G31" s="31" t="s">
        <v>42</v>
      </c>
      <c r="H31" s="31" t="s">
        <v>203</v>
      </c>
      <c r="I31" s="31" t="s">
        <v>244</v>
      </c>
      <c r="J31" s="186"/>
      <c r="K31" s="31" t="s">
        <v>180</v>
      </c>
      <c r="L31" s="188"/>
      <c r="M31" s="190"/>
      <c r="N31" s="190"/>
      <c r="O31" s="190"/>
      <c r="P31" s="190"/>
      <c r="Q31" s="192"/>
    </row>
    <row r="32" spans="2:17" s="2" customFormat="1" ht="17.399999999999999" customHeight="1">
      <c r="B32" s="193" t="e">
        <f>福豐葷!B22:B23</f>
        <v>#VALUE!</v>
      </c>
      <c r="C32" s="194" t="e">
        <f>福豐葷!C22:C23</f>
        <v>#VALUE!</v>
      </c>
      <c r="D32" s="308" t="s">
        <v>64</v>
      </c>
      <c r="E32" s="22" t="s">
        <v>110</v>
      </c>
      <c r="F32" s="22" t="s">
        <v>95</v>
      </c>
      <c r="G32" s="22" t="s">
        <v>96</v>
      </c>
      <c r="H32" s="22" t="s">
        <v>235</v>
      </c>
      <c r="I32" s="22" t="s">
        <v>212</v>
      </c>
      <c r="J32" s="196" t="e">
        <f>福豐葷!H22:H23</f>
        <v>#VALUE!</v>
      </c>
      <c r="K32" s="22" t="s">
        <v>169</v>
      </c>
      <c r="L32" s="197"/>
      <c r="M32" s="198">
        <v>6.6</v>
      </c>
      <c r="N32" s="198">
        <v>2.8</v>
      </c>
      <c r="O32" s="198">
        <v>2.4</v>
      </c>
      <c r="P32" s="198">
        <v>2.6</v>
      </c>
      <c r="Q32" s="199">
        <f>M32*70+N32*75+O32*25+P32*45</f>
        <v>849</v>
      </c>
    </row>
    <row r="33" spans="2:17" s="32" customFormat="1" ht="17.399999999999999" customHeight="1" thickBot="1">
      <c r="B33" s="209"/>
      <c r="C33" s="210"/>
      <c r="D33" s="310"/>
      <c r="E33" s="35" t="s">
        <v>316</v>
      </c>
      <c r="F33" s="42" t="s">
        <v>139</v>
      </c>
      <c r="G33" s="35" t="s">
        <v>140</v>
      </c>
      <c r="H33" s="35" t="s">
        <v>245</v>
      </c>
      <c r="I33" s="35" t="s">
        <v>213</v>
      </c>
      <c r="J33" s="220"/>
      <c r="K33" s="35" t="s">
        <v>181</v>
      </c>
      <c r="L33" s="187"/>
      <c r="M33" s="219"/>
      <c r="N33" s="219"/>
      <c r="O33" s="219"/>
      <c r="P33" s="219"/>
      <c r="Q33" s="216"/>
    </row>
    <row r="34" spans="2:17" s="2" customFormat="1" ht="17.399999999999999" customHeight="1" thickTop="1">
      <c r="B34" s="201" t="e">
        <f>福豐葷!B24:B25</f>
        <v>#VALUE!</v>
      </c>
      <c r="C34" s="202" t="e">
        <f>福豐葷!C24:C25</f>
        <v>#VALUE!</v>
      </c>
      <c r="D34" s="313" t="s">
        <v>65</v>
      </c>
      <c r="E34" s="24" t="s">
        <v>122</v>
      </c>
      <c r="F34" s="23" t="s">
        <v>97</v>
      </c>
      <c r="G34" s="24" t="s">
        <v>98</v>
      </c>
      <c r="H34" s="24" t="s">
        <v>225</v>
      </c>
      <c r="I34" s="24" t="s">
        <v>295</v>
      </c>
      <c r="J34" s="314" t="e">
        <f>福豐葷!H24:H25</f>
        <v>#VALUE!</v>
      </c>
      <c r="K34" s="24" t="s">
        <v>170</v>
      </c>
      <c r="L34" s="206"/>
      <c r="M34" s="207">
        <v>6.6</v>
      </c>
      <c r="N34" s="207">
        <v>2.8</v>
      </c>
      <c r="O34" s="207">
        <v>2.4</v>
      </c>
      <c r="P34" s="207">
        <v>2.6</v>
      </c>
      <c r="Q34" s="200">
        <f>M34*70+N34*75+O34*25+P34*45</f>
        <v>849</v>
      </c>
    </row>
    <row r="35" spans="2:17" s="32" customFormat="1" ht="17.399999999999999" customHeight="1">
      <c r="B35" s="180"/>
      <c r="C35" s="182"/>
      <c r="D35" s="311"/>
      <c r="E35" s="31" t="s">
        <v>290</v>
      </c>
      <c r="F35" s="31" t="s">
        <v>306</v>
      </c>
      <c r="G35" s="31" t="s">
        <v>291</v>
      </c>
      <c r="H35" s="31" t="s">
        <v>304</v>
      </c>
      <c r="I35" s="31" t="s">
        <v>297</v>
      </c>
      <c r="J35" s="186"/>
      <c r="K35" s="31" t="s">
        <v>292</v>
      </c>
      <c r="L35" s="188"/>
      <c r="M35" s="190"/>
      <c r="N35" s="190"/>
      <c r="O35" s="190"/>
      <c r="P35" s="190"/>
      <c r="Q35" s="192"/>
    </row>
    <row r="36" spans="2:17" s="2" customFormat="1" ht="17.399999999999999" customHeight="1">
      <c r="B36" s="193" t="e">
        <f>福豐葷!B26:B27</f>
        <v>#VALUE!</v>
      </c>
      <c r="C36" s="194" t="e">
        <f>福豐葷!C26:C27</f>
        <v>#VALUE!</v>
      </c>
      <c r="D36" s="308" t="s">
        <v>61</v>
      </c>
      <c r="E36" s="22" t="s">
        <v>118</v>
      </c>
      <c r="F36" s="51" t="s">
        <v>296</v>
      </c>
      <c r="G36" s="22" t="s">
        <v>27</v>
      </c>
      <c r="H36" s="22" t="s">
        <v>239</v>
      </c>
      <c r="I36" s="22" t="s">
        <v>162</v>
      </c>
      <c r="J36" s="196" t="e">
        <f>福豐葷!H26:H27</f>
        <v>#VALUE!</v>
      </c>
      <c r="K36" s="22" t="s">
        <v>171</v>
      </c>
      <c r="L36" s="197"/>
      <c r="M36" s="198">
        <v>6.6</v>
      </c>
      <c r="N36" s="198">
        <v>2.8</v>
      </c>
      <c r="O36" s="198">
        <v>2.4</v>
      </c>
      <c r="P36" s="198">
        <v>2.6</v>
      </c>
      <c r="Q36" s="199">
        <f>M36*70+N36*75+O36*25+P36*45</f>
        <v>849</v>
      </c>
    </row>
    <row r="37" spans="2:17" s="32" customFormat="1" ht="17.399999999999999" customHeight="1">
      <c r="B37" s="180"/>
      <c r="C37" s="182"/>
      <c r="D37" s="311"/>
      <c r="E37" s="31" t="s">
        <v>119</v>
      </c>
      <c r="F37" s="63" t="s">
        <v>324</v>
      </c>
      <c r="G37" s="31" t="s">
        <v>148</v>
      </c>
      <c r="H37" s="31" t="s">
        <v>305</v>
      </c>
      <c r="I37" s="31" t="s">
        <v>323</v>
      </c>
      <c r="J37" s="186"/>
      <c r="K37" s="31" t="s">
        <v>186</v>
      </c>
      <c r="L37" s="188"/>
      <c r="M37" s="190"/>
      <c r="N37" s="190"/>
      <c r="O37" s="190"/>
      <c r="P37" s="190"/>
      <c r="Q37" s="192"/>
    </row>
    <row r="38" spans="2:17" s="2" customFormat="1" ht="17.399999999999999" customHeight="1">
      <c r="B38" s="193" t="e">
        <f>福豐葷!B28:B29</f>
        <v>#VALUE!</v>
      </c>
      <c r="C38" s="194" t="e">
        <f>福豐葷!C28:C29</f>
        <v>#VALUE!</v>
      </c>
      <c r="D38" s="308" t="s">
        <v>75</v>
      </c>
      <c r="E38" s="22" t="s">
        <v>116</v>
      </c>
      <c r="F38" s="22" t="s">
        <v>234</v>
      </c>
      <c r="G38" s="22" t="s">
        <v>28</v>
      </c>
      <c r="H38" s="22" t="s">
        <v>238</v>
      </c>
      <c r="I38" s="22" t="s">
        <v>210</v>
      </c>
      <c r="J38" s="196" t="e">
        <f>福豐葷!H28:H29</f>
        <v>#VALUE!</v>
      </c>
      <c r="K38" s="22" t="s">
        <v>172</v>
      </c>
      <c r="L38" s="197"/>
      <c r="M38" s="198">
        <v>6.6</v>
      </c>
      <c r="N38" s="198">
        <v>2.8</v>
      </c>
      <c r="O38" s="198">
        <v>2.4</v>
      </c>
      <c r="P38" s="198">
        <v>2.6</v>
      </c>
      <c r="Q38" s="199">
        <f>M38*70+N38*75+O38*25+P38*45</f>
        <v>849</v>
      </c>
    </row>
    <row r="39" spans="2:17" s="32" customFormat="1" ht="17.399999999999999" customHeight="1">
      <c r="B39" s="180"/>
      <c r="C39" s="182"/>
      <c r="D39" s="311"/>
      <c r="E39" s="31" t="s">
        <v>117</v>
      </c>
      <c r="F39" s="31" t="s">
        <v>293</v>
      </c>
      <c r="G39" s="31" t="s">
        <v>43</v>
      </c>
      <c r="H39" s="31" t="s">
        <v>302</v>
      </c>
      <c r="I39" s="31" t="s">
        <v>211</v>
      </c>
      <c r="J39" s="186"/>
      <c r="K39" s="31" t="s">
        <v>218</v>
      </c>
      <c r="L39" s="188"/>
      <c r="M39" s="190"/>
      <c r="N39" s="190"/>
      <c r="O39" s="190"/>
      <c r="P39" s="190"/>
      <c r="Q39" s="192"/>
    </row>
    <row r="40" spans="2:17" s="2" customFormat="1" ht="17.399999999999999" customHeight="1">
      <c r="B40" s="193" t="e">
        <f>福豐葷!B30:B31</f>
        <v>#VALUE!</v>
      </c>
      <c r="C40" s="194" t="e">
        <f>福豐葷!C30:C31</f>
        <v>#VALUE!</v>
      </c>
      <c r="D40" s="308" t="s">
        <v>41</v>
      </c>
      <c r="E40" s="23" t="s">
        <v>114</v>
      </c>
      <c r="F40" s="22" t="s">
        <v>221</v>
      </c>
      <c r="G40" s="61" t="s">
        <v>325</v>
      </c>
      <c r="H40" s="22" t="s">
        <v>313</v>
      </c>
      <c r="I40" s="22" t="s">
        <v>159</v>
      </c>
      <c r="J40" s="196" t="e">
        <f>福豐葷!H30:H31</f>
        <v>#VALUE!</v>
      </c>
      <c r="K40" s="22" t="s">
        <v>187</v>
      </c>
      <c r="L40" s="197"/>
      <c r="M40" s="198">
        <v>6.6</v>
      </c>
      <c r="N40" s="198">
        <v>2.8</v>
      </c>
      <c r="O40" s="198">
        <v>2.4</v>
      </c>
      <c r="P40" s="198">
        <v>2.6</v>
      </c>
      <c r="Q40" s="199">
        <f>M40*70+N40*75+O40*25+P40*45</f>
        <v>849</v>
      </c>
    </row>
    <row r="41" spans="2:17" s="32" customFormat="1" ht="17.399999999999999" customHeight="1">
      <c r="B41" s="180"/>
      <c r="C41" s="182"/>
      <c r="D41" s="311"/>
      <c r="E41" s="31" t="s">
        <v>115</v>
      </c>
      <c r="F41" s="31" t="s">
        <v>222</v>
      </c>
      <c r="G41" s="62" t="s">
        <v>326</v>
      </c>
      <c r="H41" s="31" t="s">
        <v>314</v>
      </c>
      <c r="I41" s="31" t="s">
        <v>197</v>
      </c>
      <c r="J41" s="186"/>
      <c r="K41" s="31" t="s">
        <v>188</v>
      </c>
      <c r="L41" s="188"/>
      <c r="M41" s="190"/>
      <c r="N41" s="190"/>
      <c r="O41" s="190"/>
      <c r="P41" s="190"/>
      <c r="Q41" s="192"/>
    </row>
    <row r="42" spans="2:17" s="2" customFormat="1" ht="17.399999999999999" customHeight="1">
      <c r="B42" s="193" t="e">
        <f>福豐葷!B32:B33</f>
        <v>#VALUE!</v>
      </c>
      <c r="C42" s="194" t="e">
        <f>福豐葷!C32:C33</f>
        <v>#VALUE!</v>
      </c>
      <c r="D42" s="308" t="s">
        <v>61</v>
      </c>
      <c r="E42" s="22" t="s">
        <v>237</v>
      </c>
      <c r="F42" s="22" t="s">
        <v>99</v>
      </c>
      <c r="G42" s="47" t="s">
        <v>29</v>
      </c>
      <c r="H42" s="47" t="s">
        <v>236</v>
      </c>
      <c r="I42" s="23" t="s">
        <v>208</v>
      </c>
      <c r="J42" s="196" t="e">
        <f>福豐葷!H32:H33</f>
        <v>#VALUE!</v>
      </c>
      <c r="K42" s="22" t="s">
        <v>173</v>
      </c>
      <c r="L42" s="197"/>
      <c r="M42" s="198">
        <v>6.6</v>
      </c>
      <c r="N42" s="198">
        <v>2.8</v>
      </c>
      <c r="O42" s="198">
        <v>2.4</v>
      </c>
      <c r="P42" s="198">
        <v>2.6</v>
      </c>
      <c r="Q42" s="199">
        <f>M42*70+N42*75+O42*25+P42*45</f>
        <v>849</v>
      </c>
    </row>
    <row r="43" spans="2:17" s="32" customFormat="1" ht="17.399999999999999" customHeight="1" thickBot="1">
      <c r="B43" s="209"/>
      <c r="C43" s="210"/>
      <c r="D43" s="312"/>
      <c r="E43" s="42" t="s">
        <v>206</v>
      </c>
      <c r="F43" s="42" t="s">
        <v>49</v>
      </c>
      <c r="G43" s="34" t="s">
        <v>149</v>
      </c>
      <c r="H43" s="34" t="s">
        <v>294</v>
      </c>
      <c r="I43" s="42" t="s">
        <v>209</v>
      </c>
      <c r="J43" s="220"/>
      <c r="K43" s="42" t="s">
        <v>189</v>
      </c>
      <c r="L43" s="213"/>
      <c r="M43" s="214"/>
      <c r="N43" s="214"/>
      <c r="O43" s="214"/>
      <c r="P43" s="214"/>
      <c r="Q43" s="215"/>
    </row>
    <row r="44" spans="2:17" s="2" customFormat="1" ht="17.399999999999999" customHeight="1" thickTop="1">
      <c r="B44" s="179" t="e">
        <f>福豐葷!B34:B35</f>
        <v>#VALUE!</v>
      </c>
      <c r="C44" s="181" t="e">
        <f>福豐葷!C34:C35</f>
        <v>#VALUE!</v>
      </c>
      <c r="D44" s="310" t="s">
        <v>66</v>
      </c>
      <c r="E44" s="23" t="s">
        <v>120</v>
      </c>
      <c r="F44" s="23" t="s">
        <v>150</v>
      </c>
      <c r="G44" s="23" t="s">
        <v>152</v>
      </c>
      <c r="H44" s="52" t="s">
        <v>204</v>
      </c>
      <c r="I44" s="23" t="s">
        <v>220</v>
      </c>
      <c r="J44" s="185" t="e">
        <f>福豐葷!H34:H35</f>
        <v>#VALUE!</v>
      </c>
      <c r="K44" s="23" t="s">
        <v>192</v>
      </c>
      <c r="L44" s="187"/>
      <c r="M44" s="189">
        <v>6.6</v>
      </c>
      <c r="N44" s="189">
        <v>2.8</v>
      </c>
      <c r="O44" s="189">
        <v>2.4</v>
      </c>
      <c r="P44" s="189">
        <v>2.6</v>
      </c>
      <c r="Q44" s="191">
        <f>M44*70+N44*75+O44*25+P44*45</f>
        <v>849</v>
      </c>
    </row>
    <row r="45" spans="2:17" s="32" customFormat="1" ht="17.399999999999999" customHeight="1">
      <c r="B45" s="180"/>
      <c r="C45" s="182"/>
      <c r="D45" s="311"/>
      <c r="E45" s="31" t="s">
        <v>121</v>
      </c>
      <c r="F45" s="31" t="s">
        <v>151</v>
      </c>
      <c r="G45" s="31" t="s">
        <v>153</v>
      </c>
      <c r="H45" s="33" t="s">
        <v>205</v>
      </c>
      <c r="I45" s="31" t="s">
        <v>200</v>
      </c>
      <c r="J45" s="186"/>
      <c r="K45" s="31" t="s">
        <v>193</v>
      </c>
      <c r="L45" s="188"/>
      <c r="M45" s="190"/>
      <c r="N45" s="190"/>
      <c r="O45" s="190"/>
      <c r="P45" s="190"/>
      <c r="Q45" s="192"/>
    </row>
    <row r="46" spans="2:17" s="2" customFormat="1" ht="17.399999999999999" customHeight="1">
      <c r="B46" s="193" t="e">
        <f>福豐葷!B36:B37</f>
        <v>#VALUE!</v>
      </c>
      <c r="C46" s="194" t="e">
        <f>福豐葷!C36:C37</f>
        <v>#VALUE!</v>
      </c>
      <c r="D46" s="308" t="s">
        <v>67</v>
      </c>
      <c r="E46" s="22" t="s">
        <v>112</v>
      </c>
      <c r="F46" s="22" t="s">
        <v>53</v>
      </c>
      <c r="G46" s="22" t="s">
        <v>233</v>
      </c>
      <c r="H46" s="22" t="s">
        <v>198</v>
      </c>
      <c r="I46" s="22" t="s">
        <v>199</v>
      </c>
      <c r="J46" s="196" t="e">
        <f>福豐葷!H36:H37</f>
        <v>#VALUE!</v>
      </c>
      <c r="K46" s="22" t="s">
        <v>190</v>
      </c>
      <c r="L46" s="197"/>
      <c r="M46" s="198">
        <v>6.6</v>
      </c>
      <c r="N46" s="198">
        <v>2.8</v>
      </c>
      <c r="O46" s="198">
        <v>2.4</v>
      </c>
      <c r="P46" s="198">
        <v>2.6</v>
      </c>
      <c r="Q46" s="199">
        <f>M46*70+N46*75+O46*25+P46*45</f>
        <v>849</v>
      </c>
    </row>
    <row r="47" spans="2:17" s="32" customFormat="1" ht="17.399999999999999" customHeight="1" thickBot="1">
      <c r="B47" s="230"/>
      <c r="C47" s="231"/>
      <c r="D47" s="309"/>
      <c r="E47" s="54" t="s">
        <v>113</v>
      </c>
      <c r="F47" s="54" t="s">
        <v>154</v>
      </c>
      <c r="G47" s="54" t="s">
        <v>310</v>
      </c>
      <c r="H47" s="54" t="s">
        <v>303</v>
      </c>
      <c r="I47" s="54" t="s">
        <v>315</v>
      </c>
      <c r="J47" s="233"/>
      <c r="K47" s="54" t="s">
        <v>191</v>
      </c>
      <c r="L47" s="234"/>
      <c r="M47" s="235"/>
      <c r="N47" s="235"/>
      <c r="O47" s="235"/>
      <c r="P47" s="235"/>
      <c r="Q47" s="229"/>
    </row>
    <row r="48" spans="2:17" customFormat="1" ht="12" customHeight="1">
      <c r="B48" s="44" t="s">
        <v>51</v>
      </c>
      <c r="C48" s="20"/>
      <c r="D48" s="20"/>
      <c r="E48" s="20"/>
      <c r="F48" s="20"/>
      <c r="G48" s="6" t="s">
        <v>11</v>
      </c>
      <c r="H48" s="6"/>
      <c r="I48" s="6"/>
      <c r="J48" s="6"/>
      <c r="K48" s="38"/>
      <c r="L48" s="38"/>
      <c r="M48" s="38"/>
      <c r="N48" s="38"/>
      <c r="O48" s="38"/>
    </row>
    <row r="49" spans="2:17" customFormat="1" ht="12" customHeight="1">
      <c r="B49" s="40" t="s">
        <v>317</v>
      </c>
      <c r="C49" s="8"/>
      <c r="D49" s="8"/>
      <c r="E49" s="8"/>
      <c r="F49" s="9"/>
      <c r="G49" s="10"/>
      <c r="H49" s="11"/>
      <c r="I49" s="10"/>
      <c r="J49" s="12"/>
      <c r="K49" s="12"/>
      <c r="L49" s="12"/>
      <c r="M49" s="12"/>
      <c r="N49" s="12"/>
      <c r="O49" s="13"/>
    </row>
    <row r="50" spans="2:17" customFormat="1" ht="12" customHeight="1">
      <c r="B50" s="43" t="s">
        <v>50</v>
      </c>
      <c r="C50" s="20"/>
      <c r="D50" s="20"/>
      <c r="E50" s="20"/>
      <c r="F50" s="20"/>
      <c r="G50" s="41" t="s">
        <v>34</v>
      </c>
      <c r="H50" s="7"/>
      <c r="I50" s="7"/>
      <c r="J50" s="7"/>
      <c r="K50" s="39"/>
      <c r="L50" s="39"/>
      <c r="M50" s="221" t="str">
        <f>"素"&amp;LEFT(H1,2)</f>
        <v>素公版</v>
      </c>
      <c r="N50" s="221"/>
      <c r="O50" s="221"/>
      <c r="P50" s="221"/>
      <c r="Q50" s="221"/>
    </row>
    <row r="51" spans="2:17" ht="12" customHeight="1"/>
    <row r="52" spans="2:17" ht="14.1" customHeight="1"/>
    <row r="53" spans="2:17" ht="14.1" customHeight="1"/>
  </sheetData>
  <mergeCells count="224">
    <mergeCell ref="B1:G2"/>
    <mergeCell ref="H1:O1"/>
    <mergeCell ref="F3:I3"/>
    <mergeCell ref="B4:B5"/>
    <mergeCell ref="C4:C5"/>
    <mergeCell ref="D4:D5"/>
    <mergeCell ref="J4:J5"/>
    <mergeCell ref="L4:L5"/>
    <mergeCell ref="M4:M5"/>
    <mergeCell ref="N4:N5"/>
    <mergeCell ref="O4:O5"/>
    <mergeCell ref="P4:P5"/>
    <mergeCell ref="Q4:Q5"/>
    <mergeCell ref="B6:B7"/>
    <mergeCell ref="C6:C7"/>
    <mergeCell ref="D6:D7"/>
    <mergeCell ref="J6:J7"/>
    <mergeCell ref="L6:L7"/>
    <mergeCell ref="M6:M7"/>
    <mergeCell ref="N6:N7"/>
    <mergeCell ref="O6:O7"/>
    <mergeCell ref="P6:P7"/>
    <mergeCell ref="Q6:Q7"/>
    <mergeCell ref="Q8:Q9"/>
    <mergeCell ref="B10:B11"/>
    <mergeCell ref="C10:C11"/>
    <mergeCell ref="D10:D11"/>
    <mergeCell ref="J10:J11"/>
    <mergeCell ref="L10:L11"/>
    <mergeCell ref="M10:M11"/>
    <mergeCell ref="N10:N11"/>
    <mergeCell ref="O10:O11"/>
    <mergeCell ref="P10:P11"/>
    <mergeCell ref="Q10:Q11"/>
    <mergeCell ref="B8:B9"/>
    <mergeCell ref="C8:C9"/>
    <mergeCell ref="D8:D9"/>
    <mergeCell ref="J8:J9"/>
    <mergeCell ref="L8:L9"/>
    <mergeCell ref="M8:M9"/>
    <mergeCell ref="N8:N9"/>
    <mergeCell ref="O8:O9"/>
    <mergeCell ref="P8:P9"/>
    <mergeCell ref="Q12:Q13"/>
    <mergeCell ref="B14:B15"/>
    <mergeCell ref="C14:C15"/>
    <mergeCell ref="D14:D15"/>
    <mergeCell ref="J14:J15"/>
    <mergeCell ref="L14:L15"/>
    <mergeCell ref="M14:M15"/>
    <mergeCell ref="N14:N15"/>
    <mergeCell ref="O14:O15"/>
    <mergeCell ref="P14:P15"/>
    <mergeCell ref="Q14:Q15"/>
    <mergeCell ref="B12:B13"/>
    <mergeCell ref="C12:C13"/>
    <mergeCell ref="D12:D13"/>
    <mergeCell ref="J12:J13"/>
    <mergeCell ref="L12:L13"/>
    <mergeCell ref="M12:M13"/>
    <mergeCell ref="N12:N13"/>
    <mergeCell ref="O12:O13"/>
    <mergeCell ref="P12:P13"/>
    <mergeCell ref="Q16:Q17"/>
    <mergeCell ref="B18:B19"/>
    <mergeCell ref="C18:C19"/>
    <mergeCell ref="D18:D19"/>
    <mergeCell ref="J18:J19"/>
    <mergeCell ref="L18:L19"/>
    <mergeCell ref="M18:M19"/>
    <mergeCell ref="N18:N19"/>
    <mergeCell ref="O18:O19"/>
    <mergeCell ref="P18:P19"/>
    <mergeCell ref="Q18:Q19"/>
    <mergeCell ref="B16:B17"/>
    <mergeCell ref="C16:C17"/>
    <mergeCell ref="D16:D17"/>
    <mergeCell ref="J16:J17"/>
    <mergeCell ref="L16:L17"/>
    <mergeCell ref="M16:M17"/>
    <mergeCell ref="N16:N17"/>
    <mergeCell ref="O16:O17"/>
    <mergeCell ref="P16:P17"/>
    <mergeCell ref="Q20:Q21"/>
    <mergeCell ref="B22:B23"/>
    <mergeCell ref="C22:C23"/>
    <mergeCell ref="D22:D23"/>
    <mergeCell ref="J22:J23"/>
    <mergeCell ref="L22:L23"/>
    <mergeCell ref="M22:M23"/>
    <mergeCell ref="N22:N23"/>
    <mergeCell ref="O22:O23"/>
    <mergeCell ref="P22:P23"/>
    <mergeCell ref="Q22:Q23"/>
    <mergeCell ref="B20:B21"/>
    <mergeCell ref="C20:C21"/>
    <mergeCell ref="D20:D21"/>
    <mergeCell ref="J20:J21"/>
    <mergeCell ref="L20:L21"/>
    <mergeCell ref="M20:M21"/>
    <mergeCell ref="N20:N21"/>
    <mergeCell ref="O20:O21"/>
    <mergeCell ref="P20:P21"/>
    <mergeCell ref="Q24:Q25"/>
    <mergeCell ref="B26:B27"/>
    <mergeCell ref="C26:C27"/>
    <mergeCell ref="D26:D27"/>
    <mergeCell ref="J26:J27"/>
    <mergeCell ref="L26:L27"/>
    <mergeCell ref="M26:M27"/>
    <mergeCell ref="N26:N27"/>
    <mergeCell ref="O26:O27"/>
    <mergeCell ref="P26:P27"/>
    <mergeCell ref="Q26:Q27"/>
    <mergeCell ref="B24:B25"/>
    <mergeCell ref="C24:C25"/>
    <mergeCell ref="D24:D25"/>
    <mergeCell ref="J24:J25"/>
    <mergeCell ref="L24:L25"/>
    <mergeCell ref="M24:M25"/>
    <mergeCell ref="N24:N25"/>
    <mergeCell ref="O24:O25"/>
    <mergeCell ref="P24:P25"/>
    <mergeCell ref="Q28:Q29"/>
    <mergeCell ref="B30:B31"/>
    <mergeCell ref="C30:C31"/>
    <mergeCell ref="D30:D31"/>
    <mergeCell ref="J30:J31"/>
    <mergeCell ref="L30:L31"/>
    <mergeCell ref="M30:M31"/>
    <mergeCell ref="N30:N31"/>
    <mergeCell ref="O30:O31"/>
    <mergeCell ref="P30:P31"/>
    <mergeCell ref="Q30:Q31"/>
    <mergeCell ref="B28:B29"/>
    <mergeCell ref="C28:C29"/>
    <mergeCell ref="D28:D29"/>
    <mergeCell ref="J28:J29"/>
    <mergeCell ref="L28:L29"/>
    <mergeCell ref="M28:M29"/>
    <mergeCell ref="N28:N29"/>
    <mergeCell ref="O28:O29"/>
    <mergeCell ref="P28:P29"/>
    <mergeCell ref="Q32:Q33"/>
    <mergeCell ref="B34:B35"/>
    <mergeCell ref="C34:C35"/>
    <mergeCell ref="D34:D35"/>
    <mergeCell ref="J34:J35"/>
    <mergeCell ref="L34:L35"/>
    <mergeCell ref="M34:M35"/>
    <mergeCell ref="N34:N35"/>
    <mergeCell ref="O34:O35"/>
    <mergeCell ref="P34:P35"/>
    <mergeCell ref="Q34:Q35"/>
    <mergeCell ref="B32:B33"/>
    <mergeCell ref="C32:C33"/>
    <mergeCell ref="D32:D33"/>
    <mergeCell ref="J32:J33"/>
    <mergeCell ref="L32:L33"/>
    <mergeCell ref="M32:M33"/>
    <mergeCell ref="N32:N33"/>
    <mergeCell ref="O32:O33"/>
    <mergeCell ref="P32:P33"/>
    <mergeCell ref="Q36:Q37"/>
    <mergeCell ref="B38:B39"/>
    <mergeCell ref="C38:C39"/>
    <mergeCell ref="D38:D39"/>
    <mergeCell ref="J38:J39"/>
    <mergeCell ref="L38:L39"/>
    <mergeCell ref="M38:M39"/>
    <mergeCell ref="N38:N39"/>
    <mergeCell ref="O38:O39"/>
    <mergeCell ref="P38:P39"/>
    <mergeCell ref="Q38:Q39"/>
    <mergeCell ref="B36:B37"/>
    <mergeCell ref="C36:C37"/>
    <mergeCell ref="D36:D37"/>
    <mergeCell ref="J36:J37"/>
    <mergeCell ref="L36:L37"/>
    <mergeCell ref="M36:M37"/>
    <mergeCell ref="N36:N37"/>
    <mergeCell ref="O36:O37"/>
    <mergeCell ref="P36:P37"/>
    <mergeCell ref="Q40:Q41"/>
    <mergeCell ref="B42:B43"/>
    <mergeCell ref="C42:C43"/>
    <mergeCell ref="D42:D43"/>
    <mergeCell ref="J42:J43"/>
    <mergeCell ref="L42:L43"/>
    <mergeCell ref="M42:M43"/>
    <mergeCell ref="N42:N43"/>
    <mergeCell ref="O42:O43"/>
    <mergeCell ref="P42:P43"/>
    <mergeCell ref="Q42:Q43"/>
    <mergeCell ref="B40:B41"/>
    <mergeCell ref="C40:C41"/>
    <mergeCell ref="D40:D41"/>
    <mergeCell ref="J40:J41"/>
    <mergeCell ref="L40:L41"/>
    <mergeCell ref="M40:M41"/>
    <mergeCell ref="N40:N41"/>
    <mergeCell ref="O40:O41"/>
    <mergeCell ref="P40:P41"/>
    <mergeCell ref="Q46:Q47"/>
    <mergeCell ref="M50:Q50"/>
    <mergeCell ref="O44:O45"/>
    <mergeCell ref="P44:P45"/>
    <mergeCell ref="Q44:Q45"/>
    <mergeCell ref="B46:B47"/>
    <mergeCell ref="C46:C47"/>
    <mergeCell ref="D46:D47"/>
    <mergeCell ref="J46:J47"/>
    <mergeCell ref="L46:L47"/>
    <mergeCell ref="M46:M47"/>
    <mergeCell ref="N46:N47"/>
    <mergeCell ref="B44:B45"/>
    <mergeCell ref="C44:C45"/>
    <mergeCell ref="D44:D45"/>
    <mergeCell ref="J44:J45"/>
    <mergeCell ref="L44:L45"/>
    <mergeCell ref="M44:M45"/>
    <mergeCell ref="N44:N45"/>
    <mergeCell ref="O46:O47"/>
    <mergeCell ref="P46:P47"/>
  </mergeCells>
  <phoneticPr fontId="1" type="noConversion"/>
  <printOptions horizontalCentered="1"/>
  <pageMargins left="0" right="0" top="0" bottom="0" header="0" footer="0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具名範圍</vt:lpstr>
      </vt:variant>
      <vt:variant>
        <vt:i4>5</vt:i4>
      </vt:variant>
    </vt:vector>
  </HeadingPairs>
  <TitlesOfParts>
    <vt:vector size="10" baseType="lpstr">
      <vt:lpstr>福豐葷</vt:lpstr>
      <vt:lpstr>福豐素</vt:lpstr>
      <vt:lpstr>福豐校審葷</vt:lpstr>
      <vt:lpstr>福豐校審素</vt:lpstr>
      <vt:lpstr>113.12素食 (舊)</vt:lpstr>
      <vt:lpstr>'113.12素食 (舊)'!Print_Area</vt:lpstr>
      <vt:lpstr>福豐校審素!Print_Area</vt:lpstr>
      <vt:lpstr>福豐校審葷!Print_Area</vt:lpstr>
      <vt:lpstr>福豐素!Print_Area</vt:lpstr>
      <vt:lpstr>福豐葷!Print_Area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2025-06-06T01:00:21Z</cp:lastPrinted>
  <dcterms:created xsi:type="dcterms:W3CDTF">2023-06-14T02:25:24Z</dcterms:created>
  <dcterms:modified xsi:type="dcterms:W3CDTF">2025-08-13T02:03:58Z</dcterms:modified>
</cp:coreProperties>
</file>